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<sst xmlns="http://schemas.openxmlformats.org/spreadsheetml/2006/main" count="290" uniqueCount="154">
  <si>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</si>
  <si>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</si>
  <si>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</si>
  <si>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</si>
  <si>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</si>
  <si>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</si>
  <si>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</si>
  <si>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</si>
  <si>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Межбюджетные трансферты</t>
  </si>
  <si>
    <t>800</t>
  </si>
  <si>
    <t>Содержание кладбищ</t>
  </si>
  <si>
    <t>Социальное обеспечение и иные выплаты населению</t>
  </si>
  <si>
    <t>Обслуживание муниципального долга</t>
  </si>
  <si>
    <t>700</t>
  </si>
  <si>
    <t>Всего расходов:</t>
  </si>
  <si>
    <t>Проведение культурно- досуговых мероприятий</t>
  </si>
  <si>
    <t>Иные межбюджетные ассигнования</t>
  </si>
  <si>
    <t xml:space="preserve">Организация и проведение спортивных мероприятий </t>
  </si>
  <si>
    <t>Прочие мероприятия по благоустройству поселения</t>
  </si>
  <si>
    <t>Обкос мест общего пользования в населенных пунктах поселения</t>
  </si>
  <si>
    <t>Оплата потребленной электрической энергии</t>
  </si>
  <si>
    <t>Выполнение комплекса противопожарных мероприятий (опашка населенных пунктов)</t>
  </si>
  <si>
    <t>Владимирской области</t>
  </si>
  <si>
    <t>к решению Совета народных депутатов</t>
  </si>
  <si>
    <t xml:space="preserve"> Гусь-Хрустального района</t>
  </si>
  <si>
    <t xml:space="preserve">Добрятино (сельское поселение) </t>
  </si>
  <si>
    <t>(тыс.руб.)</t>
  </si>
  <si>
    <t>Вид             расходов</t>
  </si>
  <si>
    <t>Раздел,             подраздел</t>
  </si>
  <si>
    <t>0100000000</t>
  </si>
  <si>
    <t>0100100000</t>
  </si>
  <si>
    <t>010010Ч020</t>
  </si>
  <si>
    <t>010010Ч050</t>
  </si>
  <si>
    <t>0200000000</t>
  </si>
  <si>
    <t>0200100000</t>
  </si>
  <si>
    <t>0503</t>
  </si>
  <si>
    <t>0300000000</t>
  </si>
  <si>
    <t>0300100000</t>
  </si>
  <si>
    <t>03001Ф0590</t>
  </si>
  <si>
    <t>1101</t>
  </si>
  <si>
    <t>0400000000</t>
  </si>
  <si>
    <t>0400100000</t>
  </si>
  <si>
    <t>0801</t>
  </si>
  <si>
    <t>04001Д1590</t>
  </si>
  <si>
    <t>0500000000</t>
  </si>
  <si>
    <t>0510000000</t>
  </si>
  <si>
    <t>0510100000</t>
  </si>
  <si>
    <t>0510120110</t>
  </si>
  <si>
    <t>0510200000</t>
  </si>
  <si>
    <t>0510220210</t>
  </si>
  <si>
    <t>0510300000</t>
  </si>
  <si>
    <t>0510320310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</si>
  <si>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</si>
  <si>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</si>
  <si>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работников органов местного самоуправления </t>
  </si>
  <si>
    <t>0104</t>
  </si>
  <si>
    <t>9900000000</t>
  </si>
  <si>
    <t>9990000000</t>
  </si>
  <si>
    <t>Расходы на обеспечение функций органов местного самоуправления</t>
  </si>
  <si>
    <t>99900ГА110</t>
  </si>
  <si>
    <t xml:space="preserve">Расходы на выплаты по оплате труда главы администрации муниципального образования </t>
  </si>
  <si>
    <t>999002Ж100</t>
  </si>
  <si>
    <t>0111</t>
  </si>
  <si>
    <t>9990000190</t>
  </si>
  <si>
    <t>0113</t>
  </si>
  <si>
    <t>Обеспечение деятельности (оказание услуг) муниципальных учреждений</t>
  </si>
  <si>
    <t>9990000590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</si>
  <si>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</si>
  <si>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</si>
  <si>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</si>
  <si>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>0203</t>
  </si>
  <si>
    <t>99900ИИ410</t>
  </si>
  <si>
    <t>9990020600</t>
  </si>
  <si>
    <t>9990051180</t>
  </si>
  <si>
    <t>9990021660</t>
  </si>
  <si>
    <t>0409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</si>
  <si>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</si>
  <si>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</si>
  <si>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0501</t>
  </si>
  <si>
    <t>9990021550</t>
  </si>
  <si>
    <t xml:space="preserve">Расходы на обеспечение деятельности (оказание услуг) централизованных бухгалтерий </t>
  </si>
  <si>
    <t>99900ЦБ590</t>
  </si>
  <si>
    <t>0804</t>
  </si>
  <si>
    <t xml:space="preserve">Пенсия за выслугу лет муниципальным служащим и лицам, замещавшим муниципальные должности </t>
  </si>
  <si>
    <t>1001</t>
  </si>
  <si>
    <t>Ликвидация мест несанкционированного размещения отходов</t>
  </si>
  <si>
    <t>0510400000</t>
  </si>
  <si>
    <t>0510420410</t>
  </si>
  <si>
    <t>0000000000</t>
  </si>
  <si>
    <t>Целевая статья</t>
  </si>
  <si>
    <t xml:space="preserve">Расходы на мероприятия в области жилищного хозяйства 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</si>
  <si>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</si>
  <si>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9990000591</t>
  </si>
  <si>
    <t>010010Ч070</t>
  </si>
  <si>
    <t>Обеспечение надлежащего состояния источников противопожарного водоснабжения</t>
  </si>
  <si>
    <t>Ремонт существующих и обустройство новых контейнерных площадок, на территории муниципального образования</t>
  </si>
  <si>
    <t>9990082410</t>
  </si>
  <si>
    <t>0600000000</t>
  </si>
  <si>
    <t>0600100000</t>
  </si>
  <si>
    <t>Организационная поддержка субъектов малого и среднего предпринимательства</t>
  </si>
  <si>
    <t>0600121130</t>
  </si>
  <si>
    <t>0412</t>
  </si>
  <si>
    <t>0600300000</t>
  </si>
  <si>
    <t>0600321310</t>
  </si>
  <si>
    <t>Развитие системы информационного обеспечения населения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</si>
  <si>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</si>
  <si>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</si>
  <si>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муниципального  образования посёлок</t>
  </si>
  <si>
    <t>Резервный фонд администрации муниципального образования</t>
  </si>
  <si>
    <t>Обеспечение деятельности учреждений по хозяйственному обслуживанию</t>
  </si>
  <si>
    <t>за счет средств областного бюджета</t>
  </si>
  <si>
    <t>за счет средств бюджета муниципального образования</t>
  </si>
  <si>
    <t>Наименование</t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</si>
  <si>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</si>
  <si>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</si>
  <si>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</si>
  <si>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 xml:space="preserve">Процентные платежи по муниципальному долгу </t>
  </si>
  <si>
    <t>1301</t>
  </si>
  <si>
    <t>99900S0390</t>
  </si>
  <si>
    <t>0310</t>
  </si>
  <si>
    <t>9990021090</t>
  </si>
  <si>
    <t>300</t>
  </si>
  <si>
    <t>1003</t>
  </si>
  <si>
    <t>Замена устаревших светильников на новые энергоэффективные, монтаж самонесущих изолированных проводов</t>
  </si>
  <si>
    <t>99900S2160</t>
  </si>
  <si>
    <t>Создание мест (площадок) для накопления твердых коммунальных отходов</t>
  </si>
  <si>
    <t>Основное мероприятие"Развитие системы безопасности и защищенности поселения от пожаров, угроз природного и техногенного характера"</t>
  </si>
  <si>
    <t>Муниципальная программа «Развитие физической культуры и спорта на территории  муниципального образования посёлок Добрятино (сельское поселение) на 2018-2022 годы»</t>
  </si>
  <si>
    <t>Выполнение комплекса противопожарных мероприятий (очистка территории от сухой травы и опавших листьев)</t>
  </si>
  <si>
    <t>Основное мероприятие "Модернизация систем освещения"</t>
  </si>
  <si>
    <t>Основное мероприятие "Мероприятия в сфере физической культуры и спорта"</t>
  </si>
  <si>
    <t>Основное мероприятие "Развитие культурно-досуговой деятельности"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</si>
  <si>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</si>
  <si>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"Организация и содержание мест захоронений"</t>
  </si>
  <si>
    <t xml:space="preserve">Основное мероприятие "Прочие мероприятия по благоустройству муниципального образования" </t>
  </si>
  <si>
    <t xml:space="preserve">Основное мероприятие "Улучшение санитарного состояния муниципального образования" </t>
  </si>
  <si>
    <t>Основное мероприятие "Организационная поддержка субъектов малого и среднего предпринимательства"</t>
  </si>
  <si>
    <t>Основное мероприятие "Развитие системы информационного обеспечения населения"</t>
  </si>
  <si>
    <t>Спил сухих деревьев</t>
  </si>
  <si>
    <t>0510320340</t>
  </si>
  <si>
    <t xml:space="preserve">Расходы на обеспечение деятельности (оказание услуг) МБУК "ДКО" п. Добрятино </t>
  </si>
  <si>
    <t>Приложение 5</t>
  </si>
  <si>
    <t>от 00.00.2022 № __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</si>
  <si>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2023 год и на плановый период 2023 и 2024 годов </t>
  </si>
  <si>
    <t>020010Э020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</si>
  <si>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761 "О национальной стратегии действий в интересах детей на 2012-2017 годы" </t>
  </si>
  <si>
    <t>Муниципальная программа "Развитие малого и среднего предпринимательства на территории муниципального образования посёлок Добрятино (сельское поселение) Гусь-Хрустального района Владимирской области на 2019-2023 годы"</t>
  </si>
  <si>
    <t>Муниципальная программа "Благоустройство территории муниципального образования посёлок Добрятино (сельское поселение) Гусь-Хрустального района Владимиркой области на 2018-2023 годы"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</si>
  <si>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 на 2017-2023 годы"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</si>
  <si>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Гусь-Хрустального района Владимирской области на 2018-2023 годы"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</si>
  <si>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посёлок Добрятино (сельское поселение) на 2018-2023 годы"</t>
  </si>
  <si>
    <t>План                     на 2023 год</t>
  </si>
  <si>
    <t>План                           на 2024 год</t>
  </si>
  <si>
    <t>План                    на 2025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</si>
</sst>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72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Alignment="1">
      <alignment vertical="center"/>
    </xf>
    <xf numFmtId="0" fontId="20" fillId="24" borderId="0" xfId="0" applyFont="1" applyFill="1" applyAlignment="1">
      <alignment/>
    </xf>
    <xf numFmtId="3" fontId="21" fillId="25" borderId="11" xfId="0" applyNumberFormat="1" applyFont="1" applyFill="1" applyBorder="1" applyAlignment="1">
      <alignment vertical="center" wrapText="1"/>
    </xf>
    <xf numFmtId="3" fontId="23" fillId="25" borderId="11" xfId="0" applyNumberFormat="1" applyFont="1" applyFill="1" applyBorder="1" applyAlignment="1">
      <alignment vertical="center" wrapText="1"/>
    </xf>
    <xf numFmtId="0" fontId="24" fillId="25" borderId="11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left" vertical="center" wrapText="1" indent="1"/>
    </xf>
    <xf numFmtId="0" fontId="24" fillId="25" borderId="11" xfId="0" applyFont="1" applyFill="1" applyBorder="1" applyAlignment="1">
      <alignment vertical="center" wrapText="1"/>
    </xf>
    <xf numFmtId="0" fontId="21" fillId="25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0" fontId="22" fillId="25" borderId="11" xfId="0" applyFont="1" applyFill="1" applyBorder="1" applyAlignment="1">
      <alignment vertical="center" wrapText="1"/>
    </xf>
    <xf numFmtId="0" fontId="25" fillId="25" borderId="11" xfId="0" applyFont="1" applyFill="1" applyBorder="1" applyAlignment="1">
      <alignment vertical="center" wrapText="1"/>
    </xf>
    <xf numFmtId="172" fontId="24" fillId="25" borderId="11" xfId="0" applyNumberFormat="1" applyFont="1" applyFill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 indent="1"/>
    </xf>
    <xf numFmtId="172" fontId="21" fillId="0" borderId="11" xfId="0" applyNumberFormat="1" applyFont="1" applyFill="1" applyBorder="1" applyAlignment="1">
      <alignment vertical="center" wrapText="1"/>
    </xf>
    <xf numFmtId="172" fontId="24" fillId="0" borderId="11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 indent="1"/>
    </xf>
    <xf numFmtId="0" fontId="24" fillId="0" borderId="11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/>
    </xf>
    <xf numFmtId="172" fontId="21" fillId="25" borderId="12" xfId="0" applyNumberFormat="1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25" borderId="13" xfId="0" applyFont="1" applyFill="1" applyBorder="1" applyAlignment="1">
      <alignment horizontal="left" vertical="top" wrapText="1"/>
    </xf>
    <xf numFmtId="0" fontId="23" fillId="0" borderId="13" xfId="0" applyFont="1" applyBorder="1" applyAlignment="1">
      <alignment wrapText="1"/>
    </xf>
    <xf numFmtId="0" fontId="24" fillId="0" borderId="11" xfId="0" applyFont="1" applyBorder="1" applyAlignment="1">
      <alignment horizontal="left" vertical="center" wrapText="1"/>
    </xf>
    <xf numFmtId="49" fontId="27" fillId="24" borderId="13" xfId="0" applyNumberFormat="1" applyFont="1" applyFill="1" applyBorder="1" applyAlignment="1">
      <alignment horizontal="center" vertical="center"/>
    </xf>
    <xf numFmtId="49" fontId="28" fillId="24" borderId="13" xfId="0" applyNumberFormat="1" applyFont="1" applyFill="1" applyBorder="1" applyAlignment="1">
      <alignment horizontal="center" vertical="center"/>
    </xf>
    <xf numFmtId="49" fontId="29" fillId="25" borderId="12" xfId="0" applyNumberFormat="1" applyFont="1" applyFill="1" applyBorder="1" applyAlignment="1">
      <alignment horizontal="center" vertical="center" wrapText="1"/>
    </xf>
    <xf numFmtId="49" fontId="30" fillId="25" borderId="12" xfId="0" applyNumberFormat="1" applyFont="1" applyFill="1" applyBorder="1" applyAlignment="1">
      <alignment horizontal="center" vertical="center" wrapText="1"/>
    </xf>
    <xf numFmtId="49" fontId="29" fillId="25" borderId="11" xfId="0" applyNumberFormat="1" applyFont="1" applyFill="1" applyBorder="1" applyAlignment="1">
      <alignment horizontal="center" vertical="center" wrapText="1"/>
    </xf>
    <xf numFmtId="49" fontId="30" fillId="25" borderId="11" xfId="0" applyNumberFormat="1" applyFont="1" applyFill="1" applyBorder="1" applyAlignment="1">
      <alignment horizontal="center" vertical="center" wrapText="1"/>
    </xf>
    <xf numFmtId="49" fontId="31" fillId="25" borderId="11" xfId="0" applyNumberFormat="1" applyFont="1" applyFill="1" applyBorder="1" applyAlignment="1">
      <alignment horizontal="center" vertical="center" wrapText="1"/>
    </xf>
    <xf numFmtId="49" fontId="27" fillId="25" borderId="11" xfId="0" applyNumberFormat="1" applyFont="1" applyFill="1" applyBorder="1" applyAlignment="1">
      <alignment horizontal="center" vertical="center"/>
    </xf>
    <xf numFmtId="49" fontId="28" fillId="25" borderId="11" xfId="0" applyNumberFormat="1" applyFont="1" applyFill="1" applyBorder="1" applyAlignment="1">
      <alignment horizontal="center" vertical="center"/>
    </xf>
    <xf numFmtId="49" fontId="33" fillId="25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/>
    </xf>
    <xf numFmtId="49" fontId="27" fillId="24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" fontId="28" fillId="0" borderId="11" xfId="0" applyNumberFormat="1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vertical="center"/>
    </xf>
    <xf numFmtId="0" fontId="24" fillId="0" borderId="13" xfId="0" applyFont="1" applyBorder="1" applyAlignment="1">
      <alignment horizontal="left" vertical="center" wrapText="1" indent="1"/>
    </xf>
    <xf numFmtId="0" fontId="24" fillId="24" borderId="13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4" fillId="0" borderId="1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vertical="center" wrapText="1"/>
    </xf>
    <xf numFmtId="172" fontId="24" fillId="0" borderId="0" xfId="0" applyNumberFormat="1" applyFont="1" applyFill="1" applyBorder="1" applyAlignment="1">
      <alignment horizontal="right"/>
    </xf>
    <xf numFmtId="172" fontId="35" fillId="0" borderId="0" xfId="0" applyNumberFormat="1" applyFont="1" applyFill="1" applyBorder="1" applyAlignment="1">
      <alignment horizontal="right"/>
    </xf>
    <xf numFmtId="49" fontId="36" fillId="0" borderId="14" xfId="0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left" vertical="center" wrapText="1"/>
    </xf>
    <xf numFmtId="49" fontId="27" fillId="26" borderId="11" xfId="0" applyNumberFormat="1" applyFont="1" applyFill="1" applyBorder="1" applyAlignment="1">
      <alignment horizontal="center" vertical="center"/>
    </xf>
    <xf numFmtId="49" fontId="28" fillId="26" borderId="11" xfId="0" applyNumberFormat="1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left" vertical="center" wrapText="1"/>
    </xf>
    <xf numFmtId="49" fontId="33" fillId="26" borderId="11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/>
    </xf>
    <xf numFmtId="49" fontId="27" fillId="27" borderId="13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 indent="1"/>
    </xf>
    <xf numFmtId="49" fontId="28" fillId="27" borderId="13" xfId="0" applyNumberFormat="1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horizontal="left" vertical="center" wrapText="1"/>
    </xf>
    <xf numFmtId="49" fontId="34" fillId="26" borderId="11" xfId="0" applyNumberFormat="1" applyFont="1" applyFill="1" applyBorder="1" applyAlignment="1">
      <alignment horizontal="center" vertical="center"/>
    </xf>
    <xf numFmtId="4" fontId="29" fillId="25" borderId="12" xfId="0" applyNumberFormat="1" applyFont="1" applyFill="1" applyBorder="1" applyAlignment="1">
      <alignment horizontal="right" vertical="center" wrapText="1"/>
    </xf>
    <xf numFmtId="4" fontId="29" fillId="25" borderId="11" xfId="0" applyNumberFormat="1" applyFont="1" applyFill="1" applyBorder="1" applyAlignment="1">
      <alignment horizontal="right" vertical="center" wrapText="1"/>
    </xf>
    <xf numFmtId="4" fontId="32" fillId="25" borderId="11" xfId="0" applyNumberFormat="1" applyFont="1" applyFill="1" applyBorder="1" applyAlignment="1">
      <alignment horizontal="right" vertical="center" wrapText="1"/>
    </xf>
    <xf numFmtId="4" fontId="30" fillId="25" borderId="11" xfId="0" applyNumberFormat="1" applyFont="1" applyFill="1" applyBorder="1" applyAlignment="1">
      <alignment horizontal="right" vertical="center" wrapText="1"/>
    </xf>
    <xf numFmtId="4" fontId="27" fillId="25" borderId="11" xfId="0" applyNumberFormat="1" applyFont="1" applyFill="1" applyBorder="1" applyAlignment="1">
      <alignment vertical="center"/>
    </xf>
    <xf numFmtId="4" fontId="34" fillId="25" borderId="11" xfId="0" applyNumberFormat="1" applyFont="1" applyFill="1" applyBorder="1" applyAlignment="1">
      <alignment vertical="center"/>
    </xf>
    <xf numFmtId="4" fontId="28" fillId="25" borderId="11" xfId="0" applyNumberFormat="1" applyFont="1" applyFill="1" applyBorder="1" applyAlignment="1">
      <alignment vertical="center"/>
    </xf>
    <xf numFmtId="4" fontId="27" fillId="26" borderId="11" xfId="0" applyNumberFormat="1" applyFont="1" applyFill="1" applyBorder="1" applyAlignment="1">
      <alignment vertical="center"/>
    </xf>
    <xf numFmtId="4" fontId="34" fillId="26" borderId="11" xfId="0" applyNumberFormat="1" applyFont="1" applyFill="1" applyBorder="1" applyAlignment="1">
      <alignment vertical="center"/>
    </xf>
    <xf numFmtId="4" fontId="28" fillId="26" borderId="11" xfId="0" applyNumberFormat="1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4" fontId="28" fillId="0" borderId="11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wrapText="1" indent="1"/>
    </xf>
    <xf numFmtId="0" fontId="1" fillId="25" borderId="15" xfId="0" applyFont="1" applyFill="1" applyBorder="1" applyAlignment="1">
      <alignment vertical="center" wrapText="1"/>
    </xf>
    <xf numFmtId="49" fontId="28" fillId="25" borderId="0" xfId="0" applyNumberFormat="1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left" vertical="center" wrapText="1" indent="2"/>
    </xf>
    <xf numFmtId="49" fontId="28" fillId="24" borderId="17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wrapText="1" indent="1"/>
    </xf>
    <xf numFmtId="0" fontId="24" fillId="0" borderId="11" xfId="0" applyFont="1" applyBorder="1" applyAlignment="1">
      <alignment horizontal="left" wrapText="1" indent="1"/>
    </xf>
    <xf numFmtId="0" fontId="23" fillId="0" borderId="13" xfId="0" applyFont="1" applyBorder="1" applyAlignment="1">
      <alignment horizontal="left" vertical="center" wrapText="1"/>
    </xf>
    <xf numFmtId="0" fontId="21" fillId="25" borderId="12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 indent="1"/>
    </xf>
    <xf numFmtId="49" fontId="27" fillId="24" borderId="0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49" fontId="28" fillId="24" borderId="11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72" fontId="1" fillId="0" borderId="19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172" fontId="1" fillId="0" borderId="20" xfId="0" applyNumberFormat="1" applyFont="1" applyFill="1" applyBorder="1" applyAlignment="1">
      <alignment horizontal="center" vertical="center" wrapText="1"/>
    </xf>
    <xf numFmtId="172" fontId="1" fillId="0" borderId="21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zoomScalePageLayoutView="0" workbookViewId="0" topLeftCell="A104">
      <selection activeCell="A41" sqref="A41:IV41"/>
    </sheetView>
  </sheetViews>
  <sheetFormatPr defaultColWidth="9.140625" defaultRowHeight="15"/>
  <cols>
    <col min="1" max="1" width="89.140625" style="2" customWidth="1"/>
    <col min="2" max="2" width="19.7109375" style="7" customWidth="1"/>
    <col min="3" max="3" width="8.140625" style="7" customWidth="1"/>
    <col min="4" max="4" width="8.57421875" style="7" customWidth="1"/>
    <col min="5" max="5" width="13.421875" style="2" customWidth="1"/>
    <col min="6" max="6" width="12.00390625" style="2" customWidth="1"/>
    <col min="7" max="7" width="12.421875" style="2" customWidth="1"/>
    <col min="8" max="8" width="13.8515625" style="2" customWidth="1"/>
    <col min="9" max="16384" width="9.140625" style="2" customWidth="1"/>
  </cols>
  <sheetData>
    <row r="1" spans="1:7" ht="15">
      <c r="A1" s="1"/>
      <c r="C1" s="102" t="s">
        <v>141</v>
      </c>
      <c r="D1" s="103"/>
      <c r="E1" s="103"/>
      <c r="F1" s="103"/>
      <c r="G1" s="103"/>
    </row>
    <row r="2" spans="1:7" ht="15">
      <c r="A2" s="1"/>
      <c r="C2" s="102" t="s">
        <v>23</v>
      </c>
      <c r="D2" s="103"/>
      <c r="E2" s="103"/>
      <c r="F2" s="103"/>
      <c r="G2" s="103"/>
    </row>
    <row r="3" spans="1:7" ht="15">
      <c r="A3" s="1"/>
      <c r="C3" s="102" t="s">
        <v>107</v>
      </c>
      <c r="D3" s="103"/>
      <c r="E3" s="103"/>
      <c r="F3" s="103"/>
      <c r="G3" s="103"/>
    </row>
    <row r="4" spans="1:7" ht="15">
      <c r="A4" s="1"/>
      <c r="C4" s="102" t="s">
        <v>25</v>
      </c>
      <c r="D4" s="103"/>
      <c r="E4" s="103"/>
      <c r="F4" s="103"/>
      <c r="G4" s="103"/>
    </row>
    <row r="5" spans="1:7" ht="15">
      <c r="A5" s="1"/>
      <c r="C5" s="102" t="s">
        <v>24</v>
      </c>
      <c r="D5" s="103"/>
      <c r="E5" s="103"/>
      <c r="F5" s="103"/>
      <c r="G5" s="103"/>
    </row>
    <row r="6" spans="1:7" ht="15">
      <c r="A6" s="1"/>
      <c r="C6" s="102" t="s">
        <v>22</v>
      </c>
      <c r="D6" s="103"/>
      <c r="E6" s="103"/>
      <c r="F6" s="103"/>
      <c r="G6" s="103"/>
    </row>
    <row r="7" spans="3:7" ht="15">
      <c r="C7" s="102" t="s">
        <v>142</v>
      </c>
      <c r="D7" s="103"/>
      <c r="E7" s="103"/>
      <c r="F7" s="103"/>
      <c r="G7" s="103"/>
    </row>
    <row r="8" spans="1:7" ht="12.75">
      <c r="A8" s="3"/>
      <c r="B8" s="6"/>
      <c r="C8" s="6"/>
      <c r="D8" s="6"/>
      <c r="E8" s="4"/>
      <c r="F8" s="4"/>
      <c r="G8" s="4"/>
    </row>
    <row r="9" spans="1:7" ht="12.75" customHeight="1">
      <c r="A9" s="108" t="s">
        <v>143</v>
      </c>
      <c r="B9" s="108"/>
      <c r="C9" s="108"/>
      <c r="D9" s="108"/>
      <c r="E9" s="108"/>
      <c r="F9" s="60"/>
      <c r="G9" s="60"/>
    </row>
    <row r="10" spans="1:7" ht="12.75">
      <c r="A10" s="108"/>
      <c r="B10" s="108"/>
      <c r="C10" s="108"/>
      <c r="D10" s="108"/>
      <c r="E10" s="108"/>
      <c r="F10" s="60"/>
      <c r="G10" s="60"/>
    </row>
    <row r="11" spans="1:7" ht="51" customHeight="1">
      <c r="A11" s="108"/>
      <c r="B11" s="108"/>
      <c r="C11" s="108"/>
      <c r="D11" s="108"/>
      <c r="E11" s="108"/>
      <c r="F11" s="60"/>
      <c r="G11" s="60"/>
    </row>
    <row r="12" spans="1:7" ht="13.5" thickBot="1">
      <c r="A12" s="61"/>
      <c r="B12" s="62"/>
      <c r="C12" s="62"/>
      <c r="D12" s="62"/>
      <c r="E12" s="63"/>
      <c r="F12" s="63"/>
      <c r="G12" s="64" t="s">
        <v>26</v>
      </c>
    </row>
    <row r="13" spans="1:7" ht="12.75" customHeight="1">
      <c r="A13" s="109" t="s">
        <v>112</v>
      </c>
      <c r="B13" s="111" t="s">
        <v>0</v>
      </c>
      <c r="C13" s="112"/>
      <c r="D13" s="112"/>
      <c r="E13" s="104" t="s">
        <v>151</v>
      </c>
      <c r="F13" s="104" t="s">
        <v>152</v>
      </c>
      <c r="G13" s="106" t="s">
        <v>153</v>
      </c>
    </row>
    <row r="14" spans="1:7" ht="23.25" thickBot="1">
      <c r="A14" s="110"/>
      <c r="B14" s="65" t="s">
        <v>89</v>
      </c>
      <c r="C14" s="65" t="s">
        <v>27</v>
      </c>
      <c r="D14" s="65" t="s">
        <v>28</v>
      </c>
      <c r="E14" s="105"/>
      <c r="F14" s="105"/>
      <c r="G14" s="107"/>
    </row>
    <row r="15" spans="1:7" ht="15.75">
      <c r="A15" s="26" t="s">
        <v>1</v>
      </c>
      <c r="B15" s="34" t="s">
        <v>88</v>
      </c>
      <c r="C15" s="35"/>
      <c r="D15" s="35"/>
      <c r="E15" s="77">
        <f>SUM(E16+E24+E32+E36+E28+E53)</f>
        <v>506</v>
      </c>
      <c r="F15" s="77">
        <f>SUM(F16+F24+F32+F36+F28+F53)</f>
        <v>0</v>
      </c>
      <c r="G15" s="77">
        <f>SUM(G16+G24+G32+G36+G28+G53)</f>
        <v>0</v>
      </c>
    </row>
    <row r="16" spans="1:7" ht="57" customHeight="1">
      <c r="A16" s="9" t="s">
        <v>150</v>
      </c>
      <c r="B16" s="36" t="s">
        <v>29</v>
      </c>
      <c r="C16" s="37"/>
      <c r="D16" s="37"/>
      <c r="E16" s="78">
        <f>SUM(E17)</f>
        <v>70</v>
      </c>
      <c r="F16" s="78">
        <f>SUM(F17)</f>
        <v>0</v>
      </c>
      <c r="G16" s="78">
        <f>SUM(G17)</f>
        <v>0</v>
      </c>
    </row>
    <row r="17" spans="1:8" ht="30" customHeight="1">
      <c r="A17" s="10" t="s">
        <v>126</v>
      </c>
      <c r="B17" s="38" t="s">
        <v>30</v>
      </c>
      <c r="C17" s="37"/>
      <c r="D17" s="37"/>
      <c r="E17" s="79">
        <f>SUM(E18+E20+E23)</f>
        <v>70</v>
      </c>
      <c r="F17" s="79">
        <f>SUM(F18+F20+F23)</f>
        <v>0</v>
      </c>
      <c r="G17" s="79">
        <f>SUM(G18+G20+G23)</f>
        <v>0</v>
      </c>
      <c r="H17" s="8"/>
    </row>
    <row r="18" spans="1:7" ht="24.75" customHeight="1">
      <c r="A18" s="11" t="s">
        <v>128</v>
      </c>
      <c r="B18" s="36" t="s">
        <v>31</v>
      </c>
      <c r="C18" s="37"/>
      <c r="D18" s="37"/>
      <c r="E18" s="80">
        <f>SUM(E19)</f>
        <v>30</v>
      </c>
      <c r="F18" s="80">
        <f>SUM(F19)</f>
        <v>0</v>
      </c>
      <c r="G18" s="80">
        <f>SUM(G19)</f>
        <v>0</v>
      </c>
    </row>
    <row r="19" spans="1:7" ht="21" customHeight="1">
      <c r="A19" s="12" t="s">
        <v>2</v>
      </c>
      <c r="B19" s="37" t="s">
        <v>31</v>
      </c>
      <c r="C19" s="36" t="s">
        <v>3</v>
      </c>
      <c r="D19" s="37" t="s">
        <v>119</v>
      </c>
      <c r="E19" s="80">
        <v>30</v>
      </c>
      <c r="F19" s="80">
        <v>0</v>
      </c>
      <c r="G19" s="80">
        <v>0</v>
      </c>
    </row>
    <row r="20" spans="1:7" ht="15.75">
      <c r="A20" s="13" t="s">
        <v>21</v>
      </c>
      <c r="B20" s="36" t="s">
        <v>32</v>
      </c>
      <c r="C20" s="37"/>
      <c r="D20" s="37"/>
      <c r="E20" s="79">
        <f>SUM(E21)</f>
        <v>20</v>
      </c>
      <c r="F20" s="79">
        <f>SUM(F21)</f>
        <v>0</v>
      </c>
      <c r="G20" s="79">
        <f>SUM(G21)</f>
        <v>0</v>
      </c>
    </row>
    <row r="21" spans="1:7" ht="15.75">
      <c r="A21" s="12" t="s">
        <v>2</v>
      </c>
      <c r="B21" s="37" t="s">
        <v>32</v>
      </c>
      <c r="C21" s="36" t="s">
        <v>3</v>
      </c>
      <c r="D21" s="37" t="s">
        <v>119</v>
      </c>
      <c r="E21" s="80">
        <v>20</v>
      </c>
      <c r="F21" s="80">
        <v>0</v>
      </c>
      <c r="G21" s="80">
        <v>0</v>
      </c>
    </row>
    <row r="22" spans="1:7" ht="15.75">
      <c r="A22" s="11" t="s">
        <v>94</v>
      </c>
      <c r="B22" s="36" t="s">
        <v>93</v>
      </c>
      <c r="C22" s="36"/>
      <c r="D22" s="37"/>
      <c r="E22" s="80">
        <f>SUM(E23)</f>
        <v>20</v>
      </c>
      <c r="F22" s="80">
        <f>SUM(F23)</f>
        <v>0</v>
      </c>
      <c r="G22" s="80">
        <f>SUM(G23)</f>
        <v>0</v>
      </c>
    </row>
    <row r="23" spans="1:7" ht="15.75">
      <c r="A23" s="12" t="s">
        <v>2</v>
      </c>
      <c r="B23" s="37" t="s">
        <v>93</v>
      </c>
      <c r="C23" s="36" t="s">
        <v>3</v>
      </c>
      <c r="D23" s="37" t="s">
        <v>119</v>
      </c>
      <c r="E23" s="80">
        <v>20</v>
      </c>
      <c r="F23" s="80">
        <v>0</v>
      </c>
      <c r="G23" s="80">
        <v>0</v>
      </c>
    </row>
    <row r="24" spans="1:7" ht="51">
      <c r="A24" s="14" t="s">
        <v>149</v>
      </c>
      <c r="B24" s="36" t="s">
        <v>33</v>
      </c>
      <c r="C24" s="36"/>
      <c r="D24" s="37"/>
      <c r="E24" s="78">
        <f>SUM(E27)</f>
        <v>20</v>
      </c>
      <c r="F24" s="78">
        <f>SUM(F27)</f>
        <v>0</v>
      </c>
      <c r="G24" s="78">
        <f>SUM(G27)</f>
        <v>0</v>
      </c>
    </row>
    <row r="25" spans="1:7" ht="15">
      <c r="A25" s="15" t="s">
        <v>129</v>
      </c>
      <c r="B25" s="38" t="s">
        <v>34</v>
      </c>
      <c r="C25" s="37"/>
      <c r="D25" s="37"/>
      <c r="E25" s="79">
        <f aca="true" t="shared" si="0" ref="E25:G26">SUM(E26)</f>
        <v>20</v>
      </c>
      <c r="F25" s="79">
        <f t="shared" si="0"/>
        <v>0</v>
      </c>
      <c r="G25" s="79">
        <f t="shared" si="0"/>
        <v>0</v>
      </c>
    </row>
    <row r="26" spans="1:7" ht="25.5">
      <c r="A26" s="13" t="s">
        <v>123</v>
      </c>
      <c r="B26" s="36" t="s">
        <v>144</v>
      </c>
      <c r="C26" s="37"/>
      <c r="D26" s="37"/>
      <c r="E26" s="80">
        <f t="shared" si="0"/>
        <v>20</v>
      </c>
      <c r="F26" s="80">
        <f t="shared" si="0"/>
        <v>0</v>
      </c>
      <c r="G26" s="80">
        <f t="shared" si="0"/>
        <v>0</v>
      </c>
    </row>
    <row r="27" spans="1:7" ht="15.75">
      <c r="A27" s="12" t="s">
        <v>2</v>
      </c>
      <c r="B27" s="37" t="s">
        <v>144</v>
      </c>
      <c r="C27" s="36" t="s">
        <v>3</v>
      </c>
      <c r="D27" s="37" t="s">
        <v>35</v>
      </c>
      <c r="E27" s="80">
        <v>20</v>
      </c>
      <c r="F27" s="80">
        <v>0</v>
      </c>
      <c r="G27" s="80">
        <v>0</v>
      </c>
    </row>
    <row r="28" spans="1:7" ht="29.25" customHeight="1">
      <c r="A28" s="14" t="s">
        <v>127</v>
      </c>
      <c r="B28" s="39" t="s">
        <v>36</v>
      </c>
      <c r="C28" s="40"/>
      <c r="D28" s="40"/>
      <c r="E28" s="81">
        <f aca="true" t="shared" si="1" ref="E28:G29">SUM(E29)</f>
        <v>50</v>
      </c>
      <c r="F28" s="81">
        <f t="shared" si="1"/>
        <v>0</v>
      </c>
      <c r="G28" s="81">
        <f t="shared" si="1"/>
        <v>0</v>
      </c>
    </row>
    <row r="29" spans="1:7" ht="15">
      <c r="A29" s="15" t="s">
        <v>130</v>
      </c>
      <c r="B29" s="41" t="s">
        <v>37</v>
      </c>
      <c r="C29" s="40"/>
      <c r="D29" s="40"/>
      <c r="E29" s="82">
        <f t="shared" si="1"/>
        <v>50</v>
      </c>
      <c r="F29" s="82">
        <f t="shared" si="1"/>
        <v>0</v>
      </c>
      <c r="G29" s="82">
        <f t="shared" si="1"/>
        <v>0</v>
      </c>
    </row>
    <row r="30" spans="1:7" ht="15.75">
      <c r="A30" s="13" t="s">
        <v>17</v>
      </c>
      <c r="B30" s="39" t="s">
        <v>38</v>
      </c>
      <c r="C30" s="40"/>
      <c r="D30" s="40"/>
      <c r="E30" s="83">
        <f>SUM(E31)</f>
        <v>50</v>
      </c>
      <c r="F30" s="83">
        <f>SUM(F31)</f>
        <v>0</v>
      </c>
      <c r="G30" s="83">
        <f>SUM(G31)</f>
        <v>0</v>
      </c>
    </row>
    <row r="31" spans="1:7" ht="15.75">
      <c r="A31" s="12" t="s">
        <v>2</v>
      </c>
      <c r="B31" s="40" t="s">
        <v>38</v>
      </c>
      <c r="C31" s="39" t="s">
        <v>3</v>
      </c>
      <c r="D31" s="40" t="s">
        <v>39</v>
      </c>
      <c r="E31" s="83">
        <v>50</v>
      </c>
      <c r="F31" s="83">
        <v>0</v>
      </c>
      <c r="G31" s="83">
        <v>0</v>
      </c>
    </row>
    <row r="32" spans="1:7" ht="42.75" customHeight="1">
      <c r="A32" s="16" t="s">
        <v>148</v>
      </c>
      <c r="B32" s="39" t="s">
        <v>40</v>
      </c>
      <c r="C32" s="37"/>
      <c r="D32" s="37"/>
      <c r="E32" s="78">
        <f>SUM(E33)</f>
        <v>50</v>
      </c>
      <c r="F32" s="78">
        <f>SUM(F33)</f>
        <v>0</v>
      </c>
      <c r="G32" s="78">
        <f>SUM(G33)</f>
        <v>0</v>
      </c>
    </row>
    <row r="33" spans="1:7" ht="15">
      <c r="A33" s="17" t="s">
        <v>131</v>
      </c>
      <c r="B33" s="41" t="s">
        <v>41</v>
      </c>
      <c r="C33" s="37"/>
      <c r="D33" s="37"/>
      <c r="E33" s="79">
        <f aca="true" t="shared" si="2" ref="E33:G34">SUM(E34)</f>
        <v>50</v>
      </c>
      <c r="F33" s="79">
        <f t="shared" si="2"/>
        <v>0</v>
      </c>
      <c r="G33" s="79">
        <f t="shared" si="2"/>
        <v>0</v>
      </c>
    </row>
    <row r="34" spans="1:7" ht="15.75">
      <c r="A34" s="18" t="s">
        <v>15</v>
      </c>
      <c r="B34" s="39" t="s">
        <v>43</v>
      </c>
      <c r="C34" s="40"/>
      <c r="D34" s="40"/>
      <c r="E34" s="83">
        <f t="shared" si="2"/>
        <v>50</v>
      </c>
      <c r="F34" s="83">
        <f t="shared" si="2"/>
        <v>0</v>
      </c>
      <c r="G34" s="83">
        <f t="shared" si="2"/>
        <v>0</v>
      </c>
    </row>
    <row r="35" spans="1:7" ht="22.5" customHeight="1">
      <c r="A35" s="12" t="s">
        <v>4</v>
      </c>
      <c r="B35" s="40" t="s">
        <v>43</v>
      </c>
      <c r="C35" s="39" t="s">
        <v>5</v>
      </c>
      <c r="D35" s="40" t="s">
        <v>42</v>
      </c>
      <c r="E35" s="83">
        <v>50</v>
      </c>
      <c r="F35" s="83">
        <v>0</v>
      </c>
      <c r="G35" s="83">
        <v>0</v>
      </c>
    </row>
    <row r="36" spans="1:7" ht="42.75" customHeight="1">
      <c r="A36" s="97" t="s">
        <v>147</v>
      </c>
      <c r="B36" s="39" t="s">
        <v>44</v>
      </c>
      <c r="C36" s="39"/>
      <c r="D36" s="40"/>
      <c r="E36" s="81">
        <f>SUM(E37)</f>
        <v>315</v>
      </c>
      <c r="F36" s="81">
        <f>SUM(F37)</f>
        <v>0</v>
      </c>
      <c r="G36" s="81">
        <f>SUM(G37)</f>
        <v>0</v>
      </c>
    </row>
    <row r="37" spans="1:7" ht="15.75">
      <c r="A37" s="27" t="s">
        <v>91</v>
      </c>
      <c r="B37" s="39" t="s">
        <v>45</v>
      </c>
      <c r="C37" s="40"/>
      <c r="D37" s="40"/>
      <c r="E37" s="83">
        <f>SUM(E38+E42+E45+E50)</f>
        <v>315</v>
      </c>
      <c r="F37" s="83">
        <f>SUM(F38+F42+F45+F50)</f>
        <v>0</v>
      </c>
      <c r="G37" s="83">
        <f>SUM(G38+G42+G45+G50)</f>
        <v>0</v>
      </c>
    </row>
    <row r="38" spans="1:7" ht="25.5">
      <c r="A38" s="28" t="s">
        <v>132</v>
      </c>
      <c r="B38" s="41" t="s">
        <v>46</v>
      </c>
      <c r="C38" s="40"/>
      <c r="D38" s="40"/>
      <c r="E38" s="82">
        <f>SUM(E39)</f>
        <v>233</v>
      </c>
      <c r="F38" s="82">
        <f>SUM(F39)</f>
        <v>0</v>
      </c>
      <c r="G38" s="82">
        <f>SUM(G39)</f>
        <v>0</v>
      </c>
    </row>
    <row r="39" spans="1:7" ht="15.75">
      <c r="A39" s="11" t="s">
        <v>20</v>
      </c>
      <c r="B39" s="39" t="s">
        <v>47</v>
      </c>
      <c r="C39" s="40"/>
      <c r="D39" s="40"/>
      <c r="E39" s="83">
        <f>SUM(E40+E41)</f>
        <v>233</v>
      </c>
      <c r="F39" s="83">
        <f>SUM(F40+F41)</f>
        <v>0</v>
      </c>
      <c r="G39" s="83">
        <f>SUM(G40+G41)</f>
        <v>0</v>
      </c>
    </row>
    <row r="40" spans="1:7" ht="15.75">
      <c r="A40" s="12" t="s">
        <v>2</v>
      </c>
      <c r="B40" s="40" t="s">
        <v>47</v>
      </c>
      <c r="C40" s="39" t="s">
        <v>3</v>
      </c>
      <c r="D40" s="40" t="s">
        <v>35</v>
      </c>
      <c r="E40" s="83">
        <v>233</v>
      </c>
      <c r="F40" s="83">
        <v>0</v>
      </c>
      <c r="G40" s="83">
        <v>0</v>
      </c>
    </row>
    <row r="41" spans="1:7" ht="15.75" hidden="1">
      <c r="A41" s="19" t="s">
        <v>16</v>
      </c>
      <c r="B41" s="40" t="s">
        <v>47</v>
      </c>
      <c r="C41" s="39" t="s">
        <v>9</v>
      </c>
      <c r="D41" s="40" t="s">
        <v>35</v>
      </c>
      <c r="E41" s="83">
        <v>0</v>
      </c>
      <c r="F41" s="83">
        <v>0</v>
      </c>
      <c r="G41" s="83">
        <v>0</v>
      </c>
    </row>
    <row r="42" spans="1:7" ht="15">
      <c r="A42" s="29" t="s">
        <v>133</v>
      </c>
      <c r="B42" s="41" t="s">
        <v>48</v>
      </c>
      <c r="C42" s="40"/>
      <c r="D42" s="40"/>
      <c r="E42" s="82">
        <f aca="true" t="shared" si="3" ref="E42:G43">SUM(E43)</f>
        <v>20</v>
      </c>
      <c r="F42" s="82">
        <f t="shared" si="3"/>
        <v>0</v>
      </c>
      <c r="G42" s="82">
        <f t="shared" si="3"/>
        <v>0</v>
      </c>
    </row>
    <row r="43" spans="1:7" ht="15.75">
      <c r="A43" s="13" t="s">
        <v>10</v>
      </c>
      <c r="B43" s="39" t="s">
        <v>49</v>
      </c>
      <c r="C43" s="40"/>
      <c r="D43" s="40"/>
      <c r="E43" s="83">
        <f t="shared" si="3"/>
        <v>20</v>
      </c>
      <c r="F43" s="83">
        <f t="shared" si="3"/>
        <v>0</v>
      </c>
      <c r="G43" s="83">
        <f t="shared" si="3"/>
        <v>0</v>
      </c>
    </row>
    <row r="44" spans="1:7" ht="15.75">
      <c r="A44" s="12" t="s">
        <v>2</v>
      </c>
      <c r="B44" s="40" t="s">
        <v>49</v>
      </c>
      <c r="C44" s="39" t="s">
        <v>3</v>
      </c>
      <c r="D44" s="40" t="s">
        <v>35</v>
      </c>
      <c r="E44" s="83">
        <v>20</v>
      </c>
      <c r="F44" s="83">
        <v>0</v>
      </c>
      <c r="G44" s="83">
        <v>0</v>
      </c>
    </row>
    <row r="45" spans="1:7" ht="15" customHeight="1">
      <c r="A45" s="30" t="s">
        <v>134</v>
      </c>
      <c r="B45" s="41" t="s">
        <v>50</v>
      </c>
      <c r="C45" s="40"/>
      <c r="D45" s="40"/>
      <c r="E45" s="82">
        <f>SUM(E46+E48)</f>
        <v>32</v>
      </c>
      <c r="F45" s="82">
        <f>SUM(F46+F48)</f>
        <v>0</v>
      </c>
      <c r="G45" s="82">
        <f>SUM(G46+G48)</f>
        <v>0</v>
      </c>
    </row>
    <row r="46" spans="1:7" ht="15" customHeight="1">
      <c r="A46" s="13" t="s">
        <v>19</v>
      </c>
      <c r="B46" s="39" t="s">
        <v>51</v>
      </c>
      <c r="C46" s="40"/>
      <c r="D46" s="40"/>
      <c r="E46" s="83">
        <f>SUM(E47)</f>
        <v>17</v>
      </c>
      <c r="F46" s="83">
        <f>SUM(F47)</f>
        <v>0</v>
      </c>
      <c r="G46" s="83">
        <f>SUM(G47)</f>
        <v>0</v>
      </c>
    </row>
    <row r="47" spans="1:7" ht="15" customHeight="1">
      <c r="A47" s="12" t="s">
        <v>2</v>
      </c>
      <c r="B47" s="40" t="s">
        <v>51</v>
      </c>
      <c r="C47" s="39" t="s">
        <v>3</v>
      </c>
      <c r="D47" s="40" t="s">
        <v>35</v>
      </c>
      <c r="E47" s="83">
        <v>17</v>
      </c>
      <c r="F47" s="83">
        <v>0</v>
      </c>
      <c r="G47" s="83">
        <v>0</v>
      </c>
    </row>
    <row r="48" spans="1:7" ht="15.75">
      <c r="A48" s="96" t="s">
        <v>138</v>
      </c>
      <c r="B48" s="39" t="s">
        <v>139</v>
      </c>
      <c r="C48" s="40"/>
      <c r="D48" s="40"/>
      <c r="E48" s="83">
        <f>SUM(E49)</f>
        <v>15</v>
      </c>
      <c r="F48" s="83">
        <f>SUM(F49)</f>
        <v>0</v>
      </c>
      <c r="G48" s="83">
        <f>SUM(G49)</f>
        <v>0</v>
      </c>
    </row>
    <row r="49" spans="1:7" ht="18" customHeight="1">
      <c r="A49" s="56" t="s">
        <v>2</v>
      </c>
      <c r="B49" s="40" t="s">
        <v>139</v>
      </c>
      <c r="C49" s="39" t="s">
        <v>3</v>
      </c>
      <c r="D49" s="40" t="s">
        <v>35</v>
      </c>
      <c r="E49" s="83">
        <v>15</v>
      </c>
      <c r="F49" s="83">
        <v>0</v>
      </c>
      <c r="G49" s="83">
        <v>0</v>
      </c>
    </row>
    <row r="50" spans="1:7" ht="15">
      <c r="A50" s="15" t="s">
        <v>135</v>
      </c>
      <c r="B50" s="41" t="s">
        <v>86</v>
      </c>
      <c r="C50" s="40"/>
      <c r="D50" s="40"/>
      <c r="E50" s="82">
        <f>SUM(E52)</f>
        <v>30</v>
      </c>
      <c r="F50" s="82">
        <f>SUM(F52)</f>
        <v>0</v>
      </c>
      <c r="G50" s="82">
        <f>SUM(G52)</f>
        <v>0</v>
      </c>
    </row>
    <row r="51" spans="1:7" ht="15.75">
      <c r="A51" s="13" t="s">
        <v>85</v>
      </c>
      <c r="B51" s="39" t="s">
        <v>87</v>
      </c>
      <c r="C51" s="40"/>
      <c r="D51" s="40"/>
      <c r="E51" s="82">
        <f>SUM(E52)</f>
        <v>30</v>
      </c>
      <c r="F51" s="82">
        <f>SUM(F52)</f>
        <v>0</v>
      </c>
      <c r="G51" s="82">
        <f>SUM(G52)</f>
        <v>0</v>
      </c>
    </row>
    <row r="52" spans="1:7" ht="15.75">
      <c r="A52" s="12" t="s">
        <v>2</v>
      </c>
      <c r="B52" s="40" t="s">
        <v>87</v>
      </c>
      <c r="C52" s="39" t="s">
        <v>3</v>
      </c>
      <c r="D52" s="40" t="s">
        <v>35</v>
      </c>
      <c r="E52" s="83">
        <v>30</v>
      </c>
      <c r="F52" s="83">
        <v>0</v>
      </c>
      <c r="G52" s="83">
        <v>0</v>
      </c>
    </row>
    <row r="53" spans="1:7" ht="38.25">
      <c r="A53" s="66" t="s">
        <v>146</v>
      </c>
      <c r="B53" s="67" t="s">
        <v>97</v>
      </c>
      <c r="C53" s="67"/>
      <c r="D53" s="68"/>
      <c r="E53" s="84">
        <f>SUM(E54+E57)</f>
        <v>1</v>
      </c>
      <c r="F53" s="84">
        <f>SUM(F54+F57)</f>
        <v>0</v>
      </c>
      <c r="G53" s="84">
        <f>SUM(G54+G57)</f>
        <v>0</v>
      </c>
    </row>
    <row r="54" spans="1:7" ht="25.5">
      <c r="A54" s="69" t="s">
        <v>136</v>
      </c>
      <c r="B54" s="70" t="s">
        <v>98</v>
      </c>
      <c r="C54" s="67"/>
      <c r="D54" s="68"/>
      <c r="E54" s="85">
        <f aca="true" t="shared" si="4" ref="E54:G55">SUM(E55)</f>
        <v>0.5</v>
      </c>
      <c r="F54" s="85">
        <f t="shared" si="4"/>
        <v>0</v>
      </c>
      <c r="G54" s="85">
        <f t="shared" si="4"/>
        <v>0</v>
      </c>
    </row>
    <row r="55" spans="1:7" s="58" customFormat="1" ht="15.75">
      <c r="A55" s="71" t="s">
        <v>99</v>
      </c>
      <c r="B55" s="72" t="s">
        <v>100</v>
      </c>
      <c r="C55" s="67"/>
      <c r="D55" s="68"/>
      <c r="E55" s="86">
        <f t="shared" si="4"/>
        <v>0.5</v>
      </c>
      <c r="F55" s="86">
        <f t="shared" si="4"/>
        <v>0</v>
      </c>
      <c r="G55" s="86">
        <f t="shared" si="4"/>
        <v>0</v>
      </c>
    </row>
    <row r="56" spans="1:7" ht="15.75">
      <c r="A56" s="73" t="s">
        <v>2</v>
      </c>
      <c r="B56" s="74" t="s">
        <v>100</v>
      </c>
      <c r="C56" s="67" t="s">
        <v>3</v>
      </c>
      <c r="D56" s="68" t="s">
        <v>101</v>
      </c>
      <c r="E56" s="86">
        <v>0.5</v>
      </c>
      <c r="F56" s="86">
        <v>0</v>
      </c>
      <c r="G56" s="86">
        <v>0</v>
      </c>
    </row>
    <row r="57" spans="1:7" ht="15">
      <c r="A57" s="75" t="s">
        <v>137</v>
      </c>
      <c r="B57" s="70" t="s">
        <v>102</v>
      </c>
      <c r="C57" s="70"/>
      <c r="D57" s="76"/>
      <c r="E57" s="85">
        <f aca="true" t="shared" si="5" ref="E57:G58">SUM(E58)</f>
        <v>0.5</v>
      </c>
      <c r="F57" s="85">
        <f t="shared" si="5"/>
        <v>0</v>
      </c>
      <c r="G57" s="85">
        <f t="shared" si="5"/>
        <v>0</v>
      </c>
    </row>
    <row r="58" spans="1:7" ht="15.75">
      <c r="A58" s="71" t="s">
        <v>104</v>
      </c>
      <c r="B58" s="72" t="s">
        <v>103</v>
      </c>
      <c r="C58" s="67"/>
      <c r="D58" s="68"/>
      <c r="E58" s="86">
        <f t="shared" si="5"/>
        <v>0.5</v>
      </c>
      <c r="F58" s="86">
        <f t="shared" si="5"/>
        <v>0</v>
      </c>
      <c r="G58" s="86">
        <f t="shared" si="5"/>
        <v>0</v>
      </c>
    </row>
    <row r="59" spans="1:7" ht="15.75">
      <c r="A59" s="73" t="s">
        <v>2</v>
      </c>
      <c r="B59" s="74" t="s">
        <v>103</v>
      </c>
      <c r="C59" s="67" t="s">
        <v>3</v>
      </c>
      <c r="D59" s="68" t="s">
        <v>101</v>
      </c>
      <c r="E59" s="86">
        <v>0.5</v>
      </c>
      <c r="F59" s="86">
        <v>0</v>
      </c>
      <c r="G59" s="86">
        <v>0</v>
      </c>
    </row>
    <row r="60" spans="1:7" s="5" customFormat="1" ht="15.75">
      <c r="A60" s="20" t="s">
        <v>52</v>
      </c>
      <c r="B60" s="42" t="s">
        <v>56</v>
      </c>
      <c r="C60" s="43"/>
      <c r="D60" s="43"/>
      <c r="E60" s="87">
        <f>E61</f>
        <v>12147.500000000002</v>
      </c>
      <c r="F60" s="87">
        <f>F61</f>
        <v>8614.7</v>
      </c>
      <c r="G60" s="87">
        <f>G61</f>
        <v>8440.7</v>
      </c>
    </row>
    <row r="61" spans="1:7" s="5" customFormat="1" ht="15.75">
      <c r="A61" s="21" t="s">
        <v>53</v>
      </c>
      <c r="B61" s="44" t="s">
        <v>57</v>
      </c>
      <c r="C61" s="43"/>
      <c r="D61" s="43"/>
      <c r="E61" s="54">
        <f>E62+E64+E66+E68+E70+E72+E81+E79+E83+E88+E92+E90+E94+E96+E100+E102+E104+E108+E112+E76+E86+E114+E116</f>
        <v>12147.500000000002</v>
      </c>
      <c r="F61" s="54">
        <f>F62+F64+F66+F68+F70+F72+F81+F79+F83+F88+F92+F90+F94+F96+F100+F102+F104+F108+F112+F76+F86+F114+F116</f>
        <v>8614.7</v>
      </c>
      <c r="G61" s="54">
        <f>G62+G64+G66+G68+G70+G72+G81+G79+G83+G88+G92+G90+G94+G96+G100+G102+G104+G108+G112+G76+G86+G114+G116</f>
        <v>8440.7</v>
      </c>
    </row>
    <row r="62" spans="1:7" ht="15.75">
      <c r="A62" s="22" t="s">
        <v>54</v>
      </c>
      <c r="B62" s="45">
        <v>9990000110</v>
      </c>
      <c r="C62" s="43"/>
      <c r="D62" s="43"/>
      <c r="E62" s="54">
        <f>SUM(E63)</f>
        <v>1054</v>
      </c>
      <c r="F62" s="54">
        <f>SUM(F63)</f>
        <v>952</v>
      </c>
      <c r="G62" s="54">
        <f>SUM(G63)</f>
        <v>952</v>
      </c>
    </row>
    <row r="63" spans="1:7" ht="38.25">
      <c r="A63" s="23" t="s">
        <v>6</v>
      </c>
      <c r="B63" s="46">
        <v>9990000110</v>
      </c>
      <c r="C63" s="47" t="s">
        <v>7</v>
      </c>
      <c r="D63" s="43" t="s">
        <v>55</v>
      </c>
      <c r="E63" s="54">
        <v>1054</v>
      </c>
      <c r="F63" s="54">
        <v>952</v>
      </c>
      <c r="G63" s="54">
        <v>952</v>
      </c>
    </row>
    <row r="64" spans="1:7" ht="15.75">
      <c r="A64" s="22" t="s">
        <v>58</v>
      </c>
      <c r="B64" s="45">
        <v>9990000190</v>
      </c>
      <c r="C64" s="47"/>
      <c r="D64" s="43"/>
      <c r="E64" s="54">
        <f>SUM(E65)</f>
        <v>70</v>
      </c>
      <c r="F64" s="54">
        <f>SUM(F65)</f>
        <v>50</v>
      </c>
      <c r="G64" s="54">
        <f>SUM(G65)</f>
        <v>50</v>
      </c>
    </row>
    <row r="65" spans="1:7" ht="15.75">
      <c r="A65" s="23" t="s">
        <v>2</v>
      </c>
      <c r="B65" s="46">
        <v>9990000190</v>
      </c>
      <c r="C65" s="47" t="s">
        <v>3</v>
      </c>
      <c r="D65" s="43" t="s">
        <v>55</v>
      </c>
      <c r="E65" s="54">
        <v>70</v>
      </c>
      <c r="F65" s="54">
        <v>50</v>
      </c>
      <c r="G65" s="54">
        <v>50</v>
      </c>
    </row>
    <row r="66" spans="1:7" ht="15" customHeight="1">
      <c r="A66" s="24" t="s">
        <v>60</v>
      </c>
      <c r="B66" s="47" t="s">
        <v>59</v>
      </c>
      <c r="C66" s="43"/>
      <c r="D66" s="43"/>
      <c r="E66" s="54">
        <f>SUM(E67)</f>
        <v>990</v>
      </c>
      <c r="F66" s="54">
        <f>SUM(F67)</f>
        <v>990</v>
      </c>
      <c r="G66" s="54">
        <f>SUM(G67)</f>
        <v>990</v>
      </c>
    </row>
    <row r="67" spans="1:7" ht="38.25">
      <c r="A67" s="23" t="s">
        <v>6</v>
      </c>
      <c r="B67" s="43" t="s">
        <v>59</v>
      </c>
      <c r="C67" s="47" t="s">
        <v>7</v>
      </c>
      <c r="D67" s="43" t="s">
        <v>55</v>
      </c>
      <c r="E67" s="54">
        <v>990</v>
      </c>
      <c r="F67" s="54">
        <v>990</v>
      </c>
      <c r="G67" s="54">
        <v>990</v>
      </c>
    </row>
    <row r="68" spans="1:7" ht="15.75">
      <c r="A68" s="24" t="s">
        <v>108</v>
      </c>
      <c r="B68" s="47" t="s">
        <v>61</v>
      </c>
      <c r="C68" s="47"/>
      <c r="D68" s="43"/>
      <c r="E68" s="54">
        <f>SUM(E69)</f>
        <v>30</v>
      </c>
      <c r="F68" s="54">
        <f>SUM(F69)</f>
        <v>30</v>
      </c>
      <c r="G68" s="54">
        <f>SUM(G69)</f>
        <v>30</v>
      </c>
    </row>
    <row r="69" spans="1:7" ht="15.75">
      <c r="A69" s="19" t="s">
        <v>16</v>
      </c>
      <c r="B69" s="43" t="s">
        <v>61</v>
      </c>
      <c r="C69" s="47">
        <v>800</v>
      </c>
      <c r="D69" s="43" t="s">
        <v>62</v>
      </c>
      <c r="E69" s="54">
        <v>30</v>
      </c>
      <c r="F69" s="54">
        <v>30</v>
      </c>
      <c r="G69" s="54">
        <v>30</v>
      </c>
    </row>
    <row r="70" spans="1:7" ht="15.75">
      <c r="A70" s="24" t="s">
        <v>58</v>
      </c>
      <c r="B70" s="48" t="s">
        <v>63</v>
      </c>
      <c r="C70" s="49"/>
      <c r="D70" s="43"/>
      <c r="E70" s="88">
        <f>SUM(E71)</f>
        <v>46.6</v>
      </c>
      <c r="F70" s="88">
        <f>SUM(F71)</f>
        <v>46.6</v>
      </c>
      <c r="G70" s="88">
        <f>SUM(G71)</f>
        <v>46.6</v>
      </c>
    </row>
    <row r="71" spans="1:7" ht="15.75">
      <c r="A71" s="19" t="s">
        <v>8</v>
      </c>
      <c r="B71" s="50" t="s">
        <v>63</v>
      </c>
      <c r="C71" s="51">
        <v>500</v>
      </c>
      <c r="D71" s="43" t="s">
        <v>64</v>
      </c>
      <c r="E71" s="88">
        <v>46.6</v>
      </c>
      <c r="F71" s="88">
        <v>46.6</v>
      </c>
      <c r="G71" s="88">
        <v>46.6</v>
      </c>
    </row>
    <row r="72" spans="1:7" ht="15.75">
      <c r="A72" s="24" t="s">
        <v>65</v>
      </c>
      <c r="B72" s="51" t="s">
        <v>66</v>
      </c>
      <c r="C72" s="51"/>
      <c r="D72" s="43"/>
      <c r="E72" s="88">
        <f>SUM(E73:E75)</f>
        <v>1781.7</v>
      </c>
      <c r="F72" s="88">
        <f>SUM(F73:F75)</f>
        <v>1086.5</v>
      </c>
      <c r="G72" s="88">
        <f>SUM(G73:G75)</f>
        <v>1016</v>
      </c>
    </row>
    <row r="73" spans="1:7" ht="38.25">
      <c r="A73" s="19" t="s">
        <v>6</v>
      </c>
      <c r="B73" s="49" t="s">
        <v>66</v>
      </c>
      <c r="C73" s="51" t="s">
        <v>7</v>
      </c>
      <c r="D73" s="43" t="s">
        <v>64</v>
      </c>
      <c r="E73" s="88">
        <v>1430</v>
      </c>
      <c r="F73" s="88">
        <v>966</v>
      </c>
      <c r="G73" s="88">
        <v>966</v>
      </c>
    </row>
    <row r="74" spans="1:7" ht="15.75">
      <c r="A74" s="19" t="s">
        <v>2</v>
      </c>
      <c r="B74" s="49" t="s">
        <v>66</v>
      </c>
      <c r="C74" s="51">
        <v>200</v>
      </c>
      <c r="D74" s="43" t="s">
        <v>64</v>
      </c>
      <c r="E74" s="88">
        <v>300</v>
      </c>
      <c r="F74" s="88">
        <v>90.5</v>
      </c>
      <c r="G74" s="88">
        <v>20</v>
      </c>
    </row>
    <row r="75" spans="1:7" ht="15.75">
      <c r="A75" s="19" t="s">
        <v>16</v>
      </c>
      <c r="B75" s="49" t="s">
        <v>66</v>
      </c>
      <c r="C75" s="51">
        <v>800</v>
      </c>
      <c r="D75" s="43" t="s">
        <v>64</v>
      </c>
      <c r="E75" s="88">
        <v>51.7</v>
      </c>
      <c r="F75" s="88">
        <v>30</v>
      </c>
      <c r="G75" s="88">
        <v>30</v>
      </c>
    </row>
    <row r="76" spans="1:7" ht="15.75">
      <c r="A76" s="31" t="s">
        <v>109</v>
      </c>
      <c r="B76" s="51" t="s">
        <v>92</v>
      </c>
      <c r="C76" s="51"/>
      <c r="D76" s="43"/>
      <c r="E76" s="88">
        <f>SUM(E77+E78)</f>
        <v>786</v>
      </c>
      <c r="F76" s="88">
        <f>SUM(F77+F78)</f>
        <v>748</v>
      </c>
      <c r="G76" s="88">
        <f>SUM(G77+G78)</f>
        <v>745</v>
      </c>
    </row>
    <row r="77" spans="1:7" ht="38.25">
      <c r="A77" s="19" t="s">
        <v>6</v>
      </c>
      <c r="B77" s="49" t="s">
        <v>92</v>
      </c>
      <c r="C77" s="51" t="s">
        <v>7</v>
      </c>
      <c r="D77" s="43" t="s">
        <v>64</v>
      </c>
      <c r="E77" s="88">
        <v>716</v>
      </c>
      <c r="F77" s="88">
        <v>716</v>
      </c>
      <c r="G77" s="88">
        <v>716</v>
      </c>
    </row>
    <row r="78" spans="1:7" ht="15.75">
      <c r="A78" s="19" t="s">
        <v>2</v>
      </c>
      <c r="B78" s="49" t="s">
        <v>92</v>
      </c>
      <c r="C78" s="51">
        <v>200</v>
      </c>
      <c r="D78" s="43" t="s">
        <v>64</v>
      </c>
      <c r="E78" s="88">
        <v>70</v>
      </c>
      <c r="F78" s="88">
        <v>32</v>
      </c>
      <c r="G78" s="88">
        <v>29</v>
      </c>
    </row>
    <row r="79" spans="1:7" ht="13.5" customHeight="1">
      <c r="A79" s="24" t="s">
        <v>68</v>
      </c>
      <c r="B79" s="51" t="s">
        <v>72</v>
      </c>
      <c r="C79" s="47"/>
      <c r="D79" s="43"/>
      <c r="E79" s="54">
        <f>SUM(E80)</f>
        <v>2</v>
      </c>
      <c r="F79" s="54">
        <f>SUM(F80)</f>
        <v>2</v>
      </c>
      <c r="G79" s="54">
        <f>SUM(G80)</f>
        <v>2</v>
      </c>
    </row>
    <row r="80" spans="1:7" ht="13.5" customHeight="1">
      <c r="A80" s="19" t="s">
        <v>16</v>
      </c>
      <c r="B80" s="49" t="s">
        <v>72</v>
      </c>
      <c r="C80" s="47">
        <v>800</v>
      </c>
      <c r="D80" s="43" t="s">
        <v>64</v>
      </c>
      <c r="E80" s="54">
        <v>2</v>
      </c>
      <c r="F80" s="54">
        <v>2</v>
      </c>
      <c r="G80" s="54">
        <v>2</v>
      </c>
    </row>
    <row r="81" spans="1:7" ht="25.5">
      <c r="A81" s="24" t="s">
        <v>67</v>
      </c>
      <c r="B81" s="47" t="s">
        <v>71</v>
      </c>
      <c r="C81" s="43"/>
      <c r="D81" s="43"/>
      <c r="E81" s="54">
        <f>SUM(E82)</f>
        <v>40</v>
      </c>
      <c r="F81" s="54">
        <f>SUM(F82)</f>
        <v>20</v>
      </c>
      <c r="G81" s="54">
        <f>SUM(G82)</f>
        <v>20</v>
      </c>
    </row>
    <row r="82" spans="1:7" ht="15.75">
      <c r="A82" s="23" t="s">
        <v>2</v>
      </c>
      <c r="B82" s="43" t="s">
        <v>71</v>
      </c>
      <c r="C82" s="47" t="s">
        <v>3</v>
      </c>
      <c r="D82" s="43" t="s">
        <v>64</v>
      </c>
      <c r="E82" s="54">
        <v>40</v>
      </c>
      <c r="F82" s="54">
        <v>20</v>
      </c>
      <c r="G82" s="54">
        <v>20</v>
      </c>
    </row>
    <row r="83" spans="1:7" ht="15.75" customHeight="1">
      <c r="A83" s="24" t="s">
        <v>69</v>
      </c>
      <c r="B83" s="47" t="s">
        <v>73</v>
      </c>
      <c r="C83" s="43"/>
      <c r="D83" s="43"/>
      <c r="E83" s="54">
        <f>SUM(E84:E85)</f>
        <v>289.6</v>
      </c>
      <c r="F83" s="54">
        <f>SUM(F84:F85)</f>
        <v>302.3</v>
      </c>
      <c r="G83" s="54">
        <f>SUM(G84:G85)</f>
        <v>312.6</v>
      </c>
    </row>
    <row r="84" spans="1:7" ht="38.25">
      <c r="A84" s="23" t="s">
        <v>6</v>
      </c>
      <c r="B84" s="43" t="s">
        <v>73</v>
      </c>
      <c r="C84" s="47" t="s">
        <v>7</v>
      </c>
      <c r="D84" s="43" t="s">
        <v>70</v>
      </c>
      <c r="E84" s="54">
        <v>240</v>
      </c>
      <c r="F84" s="54">
        <v>250</v>
      </c>
      <c r="G84" s="54">
        <v>263</v>
      </c>
    </row>
    <row r="85" spans="1:7" ht="15.75">
      <c r="A85" s="23" t="s">
        <v>2</v>
      </c>
      <c r="B85" s="43" t="s">
        <v>73</v>
      </c>
      <c r="C85" s="47" t="s">
        <v>3</v>
      </c>
      <c r="D85" s="43" t="s">
        <v>70</v>
      </c>
      <c r="E85" s="54">
        <v>49.6</v>
      </c>
      <c r="F85" s="54">
        <v>52.3</v>
      </c>
      <c r="G85" s="54">
        <v>49.6</v>
      </c>
    </row>
    <row r="86" spans="1:7" ht="25.5">
      <c r="A86" s="59" t="s">
        <v>106</v>
      </c>
      <c r="B86" s="47" t="s">
        <v>105</v>
      </c>
      <c r="C86" s="47"/>
      <c r="D86" s="43"/>
      <c r="E86" s="54">
        <f>SUM(E87)</f>
        <v>28</v>
      </c>
      <c r="F86" s="54">
        <f>SUM(F87)</f>
        <v>0</v>
      </c>
      <c r="G86" s="54">
        <f>SUM(G87)</f>
        <v>0</v>
      </c>
    </row>
    <row r="87" spans="1:7" ht="15.75">
      <c r="A87" s="23" t="s">
        <v>2</v>
      </c>
      <c r="B87" s="43" t="s">
        <v>105</v>
      </c>
      <c r="C87" s="47" t="s">
        <v>3</v>
      </c>
      <c r="D87" s="43" t="s">
        <v>119</v>
      </c>
      <c r="E87" s="54">
        <v>28</v>
      </c>
      <c r="F87" s="54">
        <v>0</v>
      </c>
      <c r="G87" s="54">
        <v>0</v>
      </c>
    </row>
    <row r="88" spans="1:7" ht="25.5">
      <c r="A88" s="24" t="s">
        <v>76</v>
      </c>
      <c r="B88" s="51" t="s">
        <v>74</v>
      </c>
      <c r="C88" s="43"/>
      <c r="D88" s="43"/>
      <c r="E88" s="54">
        <f>SUM(E89)</f>
        <v>1659</v>
      </c>
      <c r="F88" s="54">
        <f>SUM(F89)</f>
        <v>0</v>
      </c>
      <c r="G88" s="54">
        <f>SUM(G89)</f>
        <v>0</v>
      </c>
    </row>
    <row r="89" spans="1:7" ht="15.75">
      <c r="A89" s="19" t="s">
        <v>2</v>
      </c>
      <c r="B89" s="49" t="s">
        <v>74</v>
      </c>
      <c r="C89" s="47">
        <v>200</v>
      </c>
      <c r="D89" s="43" t="s">
        <v>75</v>
      </c>
      <c r="E89" s="54">
        <v>1659</v>
      </c>
      <c r="F89" s="54">
        <v>0</v>
      </c>
      <c r="G89" s="54">
        <v>0</v>
      </c>
    </row>
    <row r="90" spans="1:7" ht="15" customHeight="1">
      <c r="A90" s="24" t="s">
        <v>77</v>
      </c>
      <c r="B90" s="52">
        <v>9990009601</v>
      </c>
      <c r="C90" s="43"/>
      <c r="D90" s="43"/>
      <c r="E90" s="54">
        <f>SUM(E91)</f>
        <v>41</v>
      </c>
      <c r="F90" s="54">
        <f>SUM(F91)</f>
        <v>41</v>
      </c>
      <c r="G90" s="54">
        <f>SUM(G91)</f>
        <v>41</v>
      </c>
    </row>
    <row r="91" spans="1:7" ht="15.75">
      <c r="A91" s="19" t="s">
        <v>2</v>
      </c>
      <c r="B91" s="53">
        <v>9990009601</v>
      </c>
      <c r="C91" s="51" t="s">
        <v>3</v>
      </c>
      <c r="D91" s="49" t="s">
        <v>78</v>
      </c>
      <c r="E91" s="54">
        <v>41</v>
      </c>
      <c r="F91" s="54">
        <v>41</v>
      </c>
      <c r="G91" s="54">
        <v>41</v>
      </c>
    </row>
    <row r="92" spans="1:7" ht="15.75" customHeight="1">
      <c r="A92" s="19" t="s">
        <v>90</v>
      </c>
      <c r="B92" s="52">
        <v>9990020100</v>
      </c>
      <c r="C92" s="43"/>
      <c r="D92" s="43"/>
      <c r="E92" s="54">
        <f>SUM(E93)</f>
        <v>10</v>
      </c>
      <c r="F92" s="54">
        <f>SUM(F93)</f>
        <v>10</v>
      </c>
      <c r="G92" s="54">
        <f>SUM(G93)</f>
        <v>10</v>
      </c>
    </row>
    <row r="93" spans="1:7" ht="19.5" customHeight="1">
      <c r="A93" s="19" t="s">
        <v>2</v>
      </c>
      <c r="B93" s="53">
        <v>9990020100</v>
      </c>
      <c r="C93" s="51" t="s">
        <v>3</v>
      </c>
      <c r="D93" s="49" t="s">
        <v>78</v>
      </c>
      <c r="E93" s="54">
        <v>10</v>
      </c>
      <c r="F93" s="54">
        <v>10</v>
      </c>
      <c r="G93" s="54">
        <v>10</v>
      </c>
    </row>
    <row r="94" spans="1:7" ht="15.75">
      <c r="A94" s="24" t="s">
        <v>18</v>
      </c>
      <c r="B94" s="47" t="s">
        <v>79</v>
      </c>
      <c r="C94" s="51"/>
      <c r="D94" s="49"/>
      <c r="E94" s="54">
        <f>SUM(E95)</f>
        <v>32</v>
      </c>
      <c r="F94" s="54">
        <f>SUM(F95)</f>
        <v>30</v>
      </c>
      <c r="G94" s="54">
        <f>SUM(G95)</f>
        <v>30</v>
      </c>
    </row>
    <row r="95" spans="1:7" ht="15.75">
      <c r="A95" s="19" t="s">
        <v>16</v>
      </c>
      <c r="B95" s="43" t="s">
        <v>79</v>
      </c>
      <c r="C95" s="47">
        <v>800</v>
      </c>
      <c r="D95" s="43" t="s">
        <v>35</v>
      </c>
      <c r="E95" s="54">
        <v>32</v>
      </c>
      <c r="F95" s="54">
        <v>30</v>
      </c>
      <c r="G95" s="54">
        <v>30</v>
      </c>
    </row>
    <row r="96" spans="1:7" ht="25.5" hidden="1">
      <c r="A96" s="57" t="s">
        <v>95</v>
      </c>
      <c r="B96" s="32" t="s">
        <v>96</v>
      </c>
      <c r="C96" s="47"/>
      <c r="D96" s="43"/>
      <c r="E96" s="54">
        <f>SUM(E97)</f>
        <v>0</v>
      </c>
      <c r="F96" s="54">
        <f>SUM(F97)</f>
        <v>0</v>
      </c>
      <c r="G96" s="54">
        <f>SUM(G97)</f>
        <v>0</v>
      </c>
    </row>
    <row r="97" spans="1:7" ht="15.75" hidden="1">
      <c r="A97" s="56" t="s">
        <v>2</v>
      </c>
      <c r="B97" s="33" t="s">
        <v>96</v>
      </c>
      <c r="C97" s="47" t="s">
        <v>3</v>
      </c>
      <c r="D97" s="43" t="s">
        <v>35</v>
      </c>
      <c r="E97" s="54">
        <v>0</v>
      </c>
      <c r="F97" s="54">
        <v>0</v>
      </c>
      <c r="G97" s="54">
        <v>0</v>
      </c>
    </row>
    <row r="98" spans="1:7" ht="15.75" hidden="1">
      <c r="A98" s="100" t="s">
        <v>125</v>
      </c>
      <c r="B98" s="99" t="s">
        <v>124</v>
      </c>
      <c r="C98" s="47"/>
      <c r="D98" s="43"/>
      <c r="E98" s="54">
        <v>0</v>
      </c>
      <c r="F98" s="54">
        <f>SUM(F99)</f>
        <v>0</v>
      </c>
      <c r="G98" s="54">
        <f>SUM(G99)</f>
        <v>0</v>
      </c>
    </row>
    <row r="99" spans="1:7" ht="15.75" hidden="1">
      <c r="A99" s="98" t="s">
        <v>2</v>
      </c>
      <c r="B99" s="101" t="s">
        <v>124</v>
      </c>
      <c r="C99" s="47" t="s">
        <v>3</v>
      </c>
      <c r="D99" s="43" t="s">
        <v>35</v>
      </c>
      <c r="E99" s="54">
        <v>0</v>
      </c>
      <c r="F99" s="54">
        <v>0</v>
      </c>
      <c r="G99" s="54">
        <v>0</v>
      </c>
    </row>
    <row r="100" spans="1:7" ht="15.75">
      <c r="A100" s="90" t="s">
        <v>140</v>
      </c>
      <c r="B100" s="39" t="s">
        <v>113</v>
      </c>
      <c r="C100" s="37"/>
      <c r="D100" s="37"/>
      <c r="E100" s="80">
        <f>SUM(E101)</f>
        <v>3200</v>
      </c>
      <c r="F100" s="80">
        <f>SUM(F101)</f>
        <v>2225.7</v>
      </c>
      <c r="G100" s="80">
        <f>SUM(G101)</f>
        <v>2114.9</v>
      </c>
    </row>
    <row r="101" spans="1:7" ht="25.5">
      <c r="A101" s="92" t="s">
        <v>4</v>
      </c>
      <c r="B101" s="91" t="s">
        <v>113</v>
      </c>
      <c r="C101" s="36" t="s">
        <v>5</v>
      </c>
      <c r="D101" s="37" t="s">
        <v>42</v>
      </c>
      <c r="E101" s="80">
        <v>3200</v>
      </c>
      <c r="F101" s="80">
        <v>2225.7</v>
      </c>
      <c r="G101" s="80">
        <v>2114.9</v>
      </c>
    </row>
    <row r="102" spans="1:7" ht="63.75">
      <c r="A102" s="24" t="s">
        <v>115</v>
      </c>
      <c r="B102" s="32" t="s">
        <v>114</v>
      </c>
      <c r="C102" s="43"/>
      <c r="D102" s="43"/>
      <c r="E102" s="54">
        <f>SUM(E103)</f>
        <v>44.2</v>
      </c>
      <c r="F102" s="54">
        <f>SUM(F103)</f>
        <v>44.2</v>
      </c>
      <c r="G102" s="54">
        <f>SUM(G103)</f>
        <v>44.2</v>
      </c>
    </row>
    <row r="103" spans="1:7" ht="38.25">
      <c r="A103" s="23" t="s">
        <v>6</v>
      </c>
      <c r="B103" s="33" t="s">
        <v>114</v>
      </c>
      <c r="C103" s="47" t="s">
        <v>7</v>
      </c>
      <c r="D103" s="43" t="s">
        <v>42</v>
      </c>
      <c r="E103" s="54">
        <v>44.2</v>
      </c>
      <c r="F103" s="54">
        <v>44.2</v>
      </c>
      <c r="G103" s="54">
        <v>44.2</v>
      </c>
    </row>
    <row r="104" spans="1:7" ht="76.5">
      <c r="A104" s="27" t="s">
        <v>145</v>
      </c>
      <c r="B104" s="32" t="s">
        <v>118</v>
      </c>
      <c r="C104" s="40"/>
      <c r="D104" s="40"/>
      <c r="E104" s="83">
        <f>SUM(E105)</f>
        <v>823.4000000000001</v>
      </c>
      <c r="F104" s="83">
        <f>SUM(F105)</f>
        <v>823.4000000000001</v>
      </c>
      <c r="G104" s="83">
        <f>SUM(G105)</f>
        <v>823.4000000000001</v>
      </c>
    </row>
    <row r="105" spans="1:7" ht="25.5">
      <c r="A105" s="94" t="s">
        <v>4</v>
      </c>
      <c r="B105" s="33" t="s">
        <v>118</v>
      </c>
      <c r="C105" s="39" t="s">
        <v>5</v>
      </c>
      <c r="D105" s="40" t="s">
        <v>42</v>
      </c>
      <c r="E105" s="83">
        <f>SUM(E106:E107)</f>
        <v>823.4000000000001</v>
      </c>
      <c r="F105" s="83">
        <f>SUM(F106:F107)</f>
        <v>823.4000000000001</v>
      </c>
      <c r="G105" s="83">
        <f>SUM(G106:G107)</f>
        <v>823.4000000000001</v>
      </c>
    </row>
    <row r="106" spans="1:7" ht="15.75">
      <c r="A106" s="95" t="s">
        <v>110</v>
      </c>
      <c r="B106" s="93"/>
      <c r="C106" s="39"/>
      <c r="D106" s="40"/>
      <c r="E106" s="83">
        <v>782.2</v>
      </c>
      <c r="F106" s="83">
        <v>782.2</v>
      </c>
      <c r="G106" s="83">
        <v>782.2</v>
      </c>
    </row>
    <row r="107" spans="1:7" ht="15.75">
      <c r="A107" s="89" t="s">
        <v>111</v>
      </c>
      <c r="B107" s="33"/>
      <c r="C107" s="39"/>
      <c r="D107" s="40"/>
      <c r="E107" s="83">
        <v>41.2</v>
      </c>
      <c r="F107" s="83">
        <v>41.2</v>
      </c>
      <c r="G107" s="83">
        <v>41.2</v>
      </c>
    </row>
    <row r="108" spans="1:7" ht="15.75">
      <c r="A108" s="22" t="s">
        <v>80</v>
      </c>
      <c r="B108" s="47" t="s">
        <v>81</v>
      </c>
      <c r="C108" s="43"/>
      <c r="D108" s="43"/>
      <c r="E108" s="54">
        <f>SUM(E109:E111)</f>
        <v>1120</v>
      </c>
      <c r="F108" s="54">
        <f>SUM(F109:F111)</f>
        <v>1113</v>
      </c>
      <c r="G108" s="54">
        <f>SUM(G109:G111)</f>
        <v>1113</v>
      </c>
    </row>
    <row r="109" spans="1:7" ht="43.5" customHeight="1">
      <c r="A109" s="23" t="s">
        <v>6</v>
      </c>
      <c r="B109" s="43" t="s">
        <v>81</v>
      </c>
      <c r="C109" s="47" t="s">
        <v>7</v>
      </c>
      <c r="D109" s="43" t="s">
        <v>82</v>
      </c>
      <c r="E109" s="54">
        <v>970</v>
      </c>
      <c r="F109" s="54">
        <v>963</v>
      </c>
      <c r="G109" s="54">
        <v>963</v>
      </c>
    </row>
    <row r="110" spans="1:7" ht="15.75">
      <c r="A110" s="23" t="s">
        <v>2</v>
      </c>
      <c r="B110" s="43" t="s">
        <v>81</v>
      </c>
      <c r="C110" s="47" t="s">
        <v>3</v>
      </c>
      <c r="D110" s="43" t="s">
        <v>82</v>
      </c>
      <c r="E110" s="54">
        <v>150</v>
      </c>
      <c r="F110" s="54">
        <v>150</v>
      </c>
      <c r="G110" s="54">
        <v>150</v>
      </c>
    </row>
    <row r="111" spans="1:7" ht="15.75" hidden="1">
      <c r="A111" s="23" t="s">
        <v>16</v>
      </c>
      <c r="B111" s="43" t="s">
        <v>81</v>
      </c>
      <c r="C111" s="47" t="s">
        <v>9</v>
      </c>
      <c r="D111" s="43" t="s">
        <v>42</v>
      </c>
      <c r="E111" s="54">
        <v>0</v>
      </c>
      <c r="F111" s="54">
        <v>0</v>
      </c>
      <c r="G111" s="54">
        <v>0</v>
      </c>
    </row>
    <row r="112" spans="1:7" ht="15" customHeight="1">
      <c r="A112" s="24" t="s">
        <v>83</v>
      </c>
      <c r="B112" s="52">
        <v>9990010950</v>
      </c>
      <c r="C112" s="43"/>
      <c r="D112" s="43"/>
      <c r="E112" s="54">
        <f>SUM(E113)</f>
        <v>100</v>
      </c>
      <c r="F112" s="54">
        <f>SUM(F113)</f>
        <v>100</v>
      </c>
      <c r="G112" s="54">
        <f>SUM(G113)</f>
        <v>100</v>
      </c>
    </row>
    <row r="113" spans="1:7" ht="15.75">
      <c r="A113" s="23" t="s">
        <v>11</v>
      </c>
      <c r="B113" s="53">
        <v>9990010950</v>
      </c>
      <c r="C113" s="47">
        <v>300</v>
      </c>
      <c r="D113" s="43" t="s">
        <v>84</v>
      </c>
      <c r="E113" s="54">
        <v>100</v>
      </c>
      <c r="F113" s="54">
        <v>100</v>
      </c>
      <c r="G113" s="54">
        <v>100</v>
      </c>
    </row>
    <row r="114" spans="1:7" ht="15.75" hidden="1">
      <c r="A114" s="24" t="s">
        <v>108</v>
      </c>
      <c r="B114" s="52" t="s">
        <v>61</v>
      </c>
      <c r="C114" s="47"/>
      <c r="D114" s="43"/>
      <c r="E114" s="54">
        <f>SUM(E115)</f>
        <v>0</v>
      </c>
      <c r="F114" s="54">
        <f>SUM(F115)</f>
        <v>0</v>
      </c>
      <c r="G114" s="54">
        <f>SUM(G115)</f>
        <v>0</v>
      </c>
    </row>
    <row r="115" spans="1:7" ht="15.75" hidden="1">
      <c r="A115" s="23" t="s">
        <v>11</v>
      </c>
      <c r="B115" s="53" t="s">
        <v>61</v>
      </c>
      <c r="C115" s="47" t="s">
        <v>121</v>
      </c>
      <c r="D115" s="43" t="s">
        <v>122</v>
      </c>
      <c r="E115" s="54">
        <v>0</v>
      </c>
      <c r="F115" s="54">
        <v>0</v>
      </c>
      <c r="G115" s="54">
        <v>0</v>
      </c>
    </row>
    <row r="116" spans="1:7" ht="15.75" hidden="1">
      <c r="A116" s="24" t="s">
        <v>116</v>
      </c>
      <c r="B116" s="52">
        <v>9990021090</v>
      </c>
      <c r="C116" s="47"/>
      <c r="D116" s="43"/>
      <c r="E116" s="54">
        <v>0</v>
      </c>
      <c r="F116" s="54">
        <f>SUM(F117)</f>
        <v>0</v>
      </c>
      <c r="G116" s="54">
        <f>SUM(G117)</f>
        <v>0</v>
      </c>
    </row>
    <row r="117" spans="1:7" ht="18" customHeight="1" hidden="1">
      <c r="A117" s="19" t="s">
        <v>12</v>
      </c>
      <c r="B117" s="43" t="s">
        <v>120</v>
      </c>
      <c r="C117" s="47" t="s">
        <v>13</v>
      </c>
      <c r="D117" s="43" t="s">
        <v>117</v>
      </c>
      <c r="E117" s="54">
        <v>0</v>
      </c>
      <c r="F117" s="54">
        <v>0</v>
      </c>
      <c r="G117" s="54">
        <v>0</v>
      </c>
    </row>
    <row r="118" spans="1:7" ht="15.75">
      <c r="A118" s="25" t="s">
        <v>14</v>
      </c>
      <c r="B118" s="55"/>
      <c r="C118" s="55"/>
      <c r="D118" s="55"/>
      <c r="E118" s="87">
        <f>SUM(E15+E60)</f>
        <v>12653.500000000002</v>
      </c>
      <c r="F118" s="87">
        <f>SUM(F15+F60)</f>
        <v>8614.7</v>
      </c>
      <c r="G118" s="87">
        <f>SUM(G15+G60)</f>
        <v>8440.7</v>
      </c>
    </row>
  </sheetData>
  <sheetProtection selectLockedCells="1" selectUnlockedCells="1"/>
  <mergeCells count="13">
    <mergeCell ref="C4:G4"/>
    <mergeCell ref="C6:G6"/>
    <mergeCell ref="C1:G1"/>
    <mergeCell ref="C2:G2"/>
    <mergeCell ref="C3:G3"/>
    <mergeCell ref="C5:G5"/>
    <mergeCell ref="C7:G7"/>
    <mergeCell ref="F13:F14"/>
    <mergeCell ref="G13:G14"/>
    <mergeCell ref="A9:E11"/>
    <mergeCell ref="A13:A14"/>
    <mergeCell ref="E13:E14"/>
    <mergeCell ref="B13:D13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2022-11-24T06:16:14Z</cp:lastPrinted>
  <dcterms:created xsi:type="dcterms:W3CDTF">2018-12-11T11:39:36Z</dcterms:created>
  <dcterms:modified xsi:type="dcterms:W3CDTF">2022-11-24T06:23:41Z</dcterms:modified>
  <cp:category/>
  <cp:version/>
  <cp:contentType/>
  <cp:contentStatus/>
</cp:coreProperties>
</file>