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<sst xmlns="http://schemas.openxmlformats.org/spreadsheetml/2006/main" count="369" uniqueCount="146">
  <si>
    <t>Совета народных депутатов</t>
  </si>
  <si>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</si>
  <si>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</si>
  <si>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</si>
  <si>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</si>
  <si>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</si>
  <si>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 xml:space="preserve"> Выполнение комплекса противопожарных мероприятий (тушение пожаров)</t>
  </si>
  <si>
    <t>Развитие системы безопасности и защищенности территории поселения от пожаров, угроз природного и техногенного характера (обеспечение первичными средствами пожаротушения зданий, нах.в мун.собственности)</t>
  </si>
  <si>
    <t>Модернизация систем освещения</t>
  </si>
  <si>
    <t>Муниципальная программа "Сохранение и развитие культуры муниципального образования поселок Добрятино (сельское поселение) на 2017-2019 годы"</t>
  </si>
  <si>
    <t>Предоставление субсидий бюджетным, автономным учреждениям и иным некоммерческим организациям</t>
  </si>
  <si>
    <t>600</t>
  </si>
  <si>
    <t>Непрограммные расходы органов исполнительной власти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</si>
  <si>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</si>
  <si>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</si>
  <si>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</si>
  <si>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</si>
  <si>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Резервный фонд администрации муниципального образования в рамках непрограммных расходов органов исполнительной власти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</si>
  <si>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</si>
  <si>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</si>
  <si>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</si>
  <si>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 xml:space="preserve"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</t>
  </si>
  <si>
    <t xml:space="preserve">Уплата членских взносов в ассоциацию "Совет муниципальных образований Владимирской области" в рамках непрограммных расходов  органов исполнительной власти </t>
  </si>
  <si>
    <t>Осуществление первичного воинского учета на территориях, где отсутствуют военные комиссариаты в рамках непрограммных расходов  органов исполнительной власти</t>
  </si>
  <si>
    <t>Расходы на содержание и текущий ремонт  автомобильных дорог местного значения в границах муниципальных образований в рамках непрограммных расходов  органов исполнительной власти</t>
  </si>
  <si>
    <t>Расходы на мероприятия в области жилищного хозяйства (капитальный ремонт жилищного фонда) в рамках непрограммных расходов</t>
  </si>
  <si>
    <t>Закупка товаров, работ в целях капитального ремонта государственного (муниципального) имущества</t>
  </si>
  <si>
    <t>800</t>
  </si>
  <si>
    <t>Содержание кладбищ</t>
  </si>
  <si>
    <t>Прочие выплаты</t>
  </si>
  <si>
    <t xml:space="preserve">Расходы на обеспечение деятельности (оказание услуг) МБУК "ДКО" п.Добрятино в рамках непрограммных расходов  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</si>
  <si>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</si>
  <si>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</si>
  <si>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</si>
  <si>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</si>
  <si>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</si>
  <si>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</si>
  <si>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</si>
  <si>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</si>
  <si>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00 0 00 00000</t>
  </si>
  <si>
    <t>01 0 01 0Ч010</t>
  </si>
  <si>
    <t>01 0 01 0Ч020</t>
  </si>
  <si>
    <t>01 0 01 0Ч040</t>
  </si>
  <si>
    <t>01 0 01 0Ч050</t>
  </si>
  <si>
    <t>02 0 01 0Э020</t>
  </si>
  <si>
    <t>99 0 00 00000</t>
  </si>
  <si>
    <t>99 9 00 00110</t>
  </si>
  <si>
    <t>99 9 00 00190</t>
  </si>
  <si>
    <t>99 9 00 ГА110</t>
  </si>
  <si>
    <t>99 9 00 2Ж100</t>
  </si>
  <si>
    <t>999 00 2Ж100</t>
  </si>
  <si>
    <t>99 9 00 00590</t>
  </si>
  <si>
    <t>99 9 00 ИИ410</t>
  </si>
  <si>
    <t>99 9 00 20600</t>
  </si>
  <si>
    <t>99 9 00 51180</t>
  </si>
  <si>
    <t>99 9 00 21660</t>
  </si>
  <si>
    <t>99 9 00 09601</t>
  </si>
  <si>
    <t>99 9 00 21520</t>
  </si>
  <si>
    <t>99 9 00 21550</t>
  </si>
  <si>
    <t>99 9 00 70230</t>
  </si>
  <si>
    <t>99 9 00 Д0590</t>
  </si>
  <si>
    <t>99 9 00 ЦБ590</t>
  </si>
  <si>
    <t>99 9 00 10950</t>
  </si>
  <si>
    <t>99 9 00 21090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</si>
  <si>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</si>
  <si>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99 9 00 70390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</si>
  <si>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</si>
  <si>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</si>
  <si>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t>ЦС</t>
  </si>
  <si>
    <t>ВР</t>
  </si>
  <si>
    <t>РЗ</t>
  </si>
  <si>
    <t>Пр</t>
  </si>
  <si>
    <t>План на 2018 год</t>
  </si>
  <si>
    <t>План на 2020 год</t>
  </si>
  <si>
    <t>План на 2019 год</t>
  </si>
  <si>
    <t>тыс.рублей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</si>
  <si>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2018 год и на плановый период 2019 и 2020 годов </t>
  </si>
  <si>
    <t>03</t>
  </si>
  <si>
    <t>09</t>
  </si>
  <si>
    <t>05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</si>
  <si>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</si>
  <si>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муниципального  образования</t>
  </si>
  <si>
    <t>Иные межбюджетные ассигнования</t>
  </si>
  <si>
    <t>08</t>
  </si>
  <si>
    <t>01</t>
  </si>
  <si>
    <t>04</t>
  </si>
  <si>
    <t>11</t>
  </si>
  <si>
    <t>13</t>
  </si>
  <si>
    <t>02</t>
  </si>
  <si>
    <t>10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</si>
  <si>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</si>
  <si>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05 1 01 20110</t>
  </si>
  <si>
    <t>05 1 02 20210</t>
  </si>
  <si>
    <t>05 1 03 20310</t>
  </si>
  <si>
    <t>05 2 04 L5550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</si>
  <si>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</si>
  <si>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</si>
  <si>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06 0 01 Ф0591</t>
  </si>
  <si>
    <t xml:space="preserve">Мероприятия в области коммунального хозяйства </t>
  </si>
  <si>
    <t>Прочие мероприятия по благоустройству поселения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</si>
  <si>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</si>
  <si>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Текущий ремонт и обслуживание пожарных гидрантов</t>
  </si>
  <si>
    <t>05 01 04 20410</t>
  </si>
  <si>
    <t>Обкос мест общего пользования в населенных пунктах поселения</t>
  </si>
  <si>
    <t>Оплата потребленной электрической энергии</t>
  </si>
  <si>
    <t>99 9 00 8В050</t>
  </si>
  <si>
    <t>Расходы на организацию в границах поселения водоснабжения населения</t>
  </si>
  <si>
    <t>04 0 01 Д1590</t>
  </si>
  <si>
    <r>
      <t xml:space="preserve">01 0 </t>
    </r>
    <r>
      <rPr>
        <sz val="12"/>
        <rFont val="Times New Roman"/>
        <family val="1"/>
      </rPr>
      <t>00 00000</t>
    </r>
  </si>
  <si>
    <r>
      <t>Основное мероприятие</t>
    </r>
    <r>
      <rPr>
        <sz val="12"/>
        <color indexed="8"/>
        <rFont val="Times New Roman"/>
        <family val="1"/>
      </rPr>
      <t>:"Развитие системы безопасности и защищенности территории поселения от пожаров, угроз природного и техногенного характера"</t>
    </r>
  </si>
  <si>
    <r>
      <t>01 0 01</t>
    </r>
    <r>
      <rPr>
        <sz val="12"/>
        <rFont val="Times New Roman"/>
        <family val="1"/>
      </rPr>
      <t xml:space="preserve"> 00000</t>
    </r>
  </si>
  <si>
    <r>
      <t xml:space="preserve">02 0 </t>
    </r>
    <r>
      <rPr>
        <sz val="12"/>
        <rFont val="Times New Roman"/>
        <family val="1"/>
      </rPr>
      <t>00 00000</t>
    </r>
  </si>
  <si>
    <r>
      <t>Основное мероприятие:</t>
    </r>
    <r>
      <rPr>
        <sz val="12"/>
        <color indexed="8"/>
        <rFont val="Times New Roman"/>
        <family val="1"/>
      </rPr>
      <t>"Повышение эффективности использования энергетических ресурсов"</t>
    </r>
  </si>
  <si>
    <r>
      <t>02 0 01</t>
    </r>
    <r>
      <rPr>
        <sz val="12"/>
        <rFont val="Times New Roman"/>
        <family val="1"/>
      </rPr>
      <t xml:space="preserve"> 00000</t>
    </r>
  </si>
  <si>
    <r>
      <t>04 0</t>
    </r>
    <r>
      <rPr>
        <sz val="12"/>
        <color indexed="8"/>
        <rFont val="Times New Roman"/>
        <family val="1"/>
      </rPr>
      <t xml:space="preserve"> 00 00000</t>
    </r>
  </si>
  <si>
    <r>
      <t>Основное мероприятие</t>
    </r>
    <r>
      <rPr>
        <sz val="12"/>
        <rFont val="Times New Roman"/>
        <family val="1"/>
      </rPr>
      <t>:"Развитие культурно-досуговой деятельности"</t>
    </r>
  </si>
  <si>
    <r>
      <t>05 0</t>
    </r>
    <r>
      <rPr>
        <sz val="12"/>
        <color indexed="8"/>
        <rFont val="Times New Roman"/>
        <family val="1"/>
      </rPr>
      <t xml:space="preserve"> 00 00000</t>
    </r>
  </si>
  <si>
    <r>
      <t xml:space="preserve">Подпрограмма </t>
    </r>
    <r>
      <rPr>
        <sz val="12"/>
        <color indexed="8"/>
        <rFont val="Times New Roman"/>
        <family val="1"/>
      </rPr>
      <t>"Содержание объектов благоустройства"</t>
    </r>
  </si>
  <si>
    <r>
      <t>05 1 00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</si>
  <si>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уличного освещения населенных пунктов муниципального образования"</t>
    </r>
  </si>
  <si>
    <r>
      <t>05 1 01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</si>
  <si>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"Организация и содержание мест захоронения"</t>
    </r>
  </si>
  <si>
    <r>
      <t>05 1 02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</si>
  <si>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>"Прочие мероприятия по благоустройству муниципального образования"</t>
    </r>
  </si>
  <si>
    <r>
      <t>05 1 03</t>
    </r>
    <r>
      <rPr>
        <sz val="12"/>
        <color indexed="8"/>
        <rFont val="Times New Roman"/>
        <family val="1"/>
      </rPr>
      <t xml:space="preserve"> 00000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</si>
  <si>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"Улучшение санитарного состояния муниципального образования" </t>
    </r>
  </si>
  <si>
    <r>
      <t>Подпрограмма</t>
    </r>
    <r>
      <rPr>
        <sz val="12"/>
        <color indexed="8"/>
        <rFont val="Times New Roman"/>
        <family val="1"/>
      </rPr>
      <t xml:space="preserve">  «Формирование современной комфортной городской среды на территории муниципального образования поселок Добрятино (сельское поселение) Гусь-Хрустального района Владимирской области»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</si>
  <si>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 xml:space="preserve">05 2 04 </t>
    </r>
    <r>
      <rPr>
        <sz val="12"/>
        <color indexed="8"/>
        <rFont val="Times New Roman"/>
        <family val="1"/>
      </rPr>
      <t>00000</t>
    </r>
  </si>
  <si>
    <r>
      <t>06 0</t>
    </r>
    <r>
      <rPr>
        <sz val="12"/>
        <color indexed="8"/>
        <rFont val="Times New Roman"/>
        <family val="1"/>
      </rPr>
      <t xml:space="preserve"> 00 00000</t>
    </r>
  </si>
  <si>
    <r>
      <t>Основное мероприятие:</t>
    </r>
    <r>
      <rPr>
        <sz val="12"/>
        <color indexed="8"/>
        <rFont val="Times New Roman"/>
        <family val="1"/>
      </rPr>
      <t xml:space="preserve"> "Мероприятия с сфере физической культуры и спорта"</t>
    </r>
  </si>
  <si>
    <r>
      <t>06 0 01</t>
    </r>
    <r>
      <rPr>
        <sz val="12"/>
        <color indexed="8"/>
        <rFont val="Times New Roman"/>
        <family val="1"/>
      </rPr>
      <t xml:space="preserve"> 00000</t>
    </r>
  </si>
  <si>
    <t>000</t>
  </si>
  <si>
    <r>
      <t>Основное мероприятие:</t>
    </r>
    <r>
      <rPr>
        <sz val="12"/>
        <color indexed="8"/>
        <rFont val="Times New Roman"/>
        <family val="1"/>
      </rPr>
      <t>" Благоустройство мест общего пользования"</t>
    </r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</si>
  <si>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</si>
  <si>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</si>
  <si>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Денежное поощрение (вознаграждение) сельским страростам</t>
  </si>
  <si>
    <t>Публичные нормативные выплаты гражданам несоциального характера</t>
  </si>
  <si>
    <t>99 9  00 10610</t>
  </si>
  <si>
    <t>99 9 00 10610</t>
  </si>
  <si>
    <t>300</t>
  </si>
  <si>
    <t>Мероприятия по укреплению материально- технической базы муниципальных учреждений культуры (местный бюджет)</t>
  </si>
  <si>
    <t>04 0 02 20531</t>
  </si>
  <si>
    <t>04 0 02 00000</t>
  </si>
  <si>
    <r>
      <t xml:space="preserve">04 0 01 </t>
    </r>
    <r>
      <rPr>
        <sz val="12"/>
        <color indexed="8"/>
        <rFont val="Times New Roman"/>
        <family val="1"/>
      </rPr>
      <t>00000</t>
    </r>
  </si>
  <si>
    <t>Приложение 4 к решению</t>
  </si>
  <si>
    <r>
      <t xml:space="preserve">от </t>
    </r>
    <r>
      <rPr>
        <u val="single"/>
        <sz val="12"/>
        <rFont val="Times New Roman"/>
        <family val="1"/>
      </rPr>
      <t>31.01.2018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121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</si>
</sst>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/>
    </xf>
    <xf numFmtId="164" fontId="24" fillId="24" borderId="10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right" vertical="center" wrapText="1"/>
    </xf>
    <xf numFmtId="3" fontId="24" fillId="24" borderId="10" xfId="0" applyNumberFormat="1" applyFont="1" applyFill="1" applyBorder="1" applyAlignment="1">
      <alignment horizontal="left" vertical="top" wrapText="1"/>
    </xf>
    <xf numFmtId="164" fontId="18" fillId="24" borderId="10" xfId="0" applyNumberFormat="1" applyFont="1" applyFill="1" applyBorder="1" applyAlignment="1">
      <alignment horizontal="right" vertical="center" wrapText="1"/>
    </xf>
    <xf numFmtId="3" fontId="26" fillId="24" borderId="10" xfId="0" applyNumberFormat="1" applyFont="1" applyFill="1" applyBorder="1" applyAlignment="1">
      <alignment horizontal="left" vertical="top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horizontal="right" vertical="center" wrapText="1"/>
    </xf>
    <xf numFmtId="3" fontId="25" fillId="24" borderId="10" xfId="0" applyNumberFormat="1" applyFont="1" applyFill="1" applyBorder="1" applyAlignment="1">
      <alignment horizontal="left" vertical="top" wrapText="1" indent="1"/>
    </xf>
    <xf numFmtId="0" fontId="26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horizontal="left" wrapText="1" indent="1"/>
    </xf>
    <xf numFmtId="0" fontId="26" fillId="24" borderId="10" xfId="0" applyFont="1" applyFill="1" applyBorder="1" applyAlignment="1">
      <alignment horizontal="left" wrapText="1"/>
    </xf>
    <xf numFmtId="0" fontId="24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center"/>
    </xf>
    <xf numFmtId="164" fontId="26" fillId="24" borderId="10" xfId="0" applyNumberFormat="1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164" fontId="26" fillId="24" borderId="10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vertical="center"/>
    </xf>
    <xf numFmtId="164" fontId="24" fillId="24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wrapText="1" indent="1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 indent="1"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vertical="center"/>
    </xf>
    <xf numFmtId="164" fontId="25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top" wrapText="1"/>
    </xf>
    <xf numFmtId="164" fontId="26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top" wrapText="1" inden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left" wrapText="1"/>
    </xf>
    <xf numFmtId="164" fontId="24" fillId="0" borderId="10" xfId="0" applyNumberFormat="1" applyFont="1" applyBorder="1" applyAlignment="1">
      <alignment vertical="center"/>
    </xf>
    <xf numFmtId="0" fontId="25" fillId="24" borderId="10" xfId="0" applyFont="1" applyFill="1" applyBorder="1" applyAlignment="1">
      <alignment horizontal="left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37">
      <selection activeCell="B51" sqref="B51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5" width="7.7109375" style="9" customWidth="1"/>
    <col min="6" max="6" width="11.8515625" style="2" customWidth="1"/>
    <col min="7" max="7" width="12.00390625" style="2" customWidth="1"/>
    <col min="8" max="8" width="12.421875" style="2" customWidth="1"/>
    <col min="9" max="16384" width="9.140625" style="2" customWidth="1"/>
  </cols>
  <sheetData>
    <row r="1" spans="1:8" ht="15">
      <c r="A1" s="1"/>
      <c r="C1" s="63" t="s">
        <v>144</v>
      </c>
      <c r="D1" s="64"/>
      <c r="E1" s="64"/>
      <c r="F1" s="64"/>
      <c r="G1" s="64"/>
      <c r="H1" s="64"/>
    </row>
    <row r="2" spans="1:8" ht="15">
      <c r="A2" s="1"/>
      <c r="C2" s="63" t="s">
        <v>0</v>
      </c>
      <c r="D2" s="64"/>
      <c r="E2" s="64"/>
      <c r="F2" s="64"/>
      <c r="G2" s="64"/>
      <c r="H2" s="64"/>
    </row>
    <row r="3" spans="1:8" ht="15">
      <c r="A3" s="1"/>
      <c r="C3" s="63" t="s">
        <v>81</v>
      </c>
      <c r="D3" s="64"/>
      <c r="E3" s="64"/>
      <c r="F3" s="64"/>
      <c r="G3" s="64"/>
      <c r="H3" s="64"/>
    </row>
    <row r="4" spans="3:8" ht="15">
      <c r="C4" s="63" t="s">
        <v>145</v>
      </c>
      <c r="D4" s="64"/>
      <c r="E4" s="64"/>
      <c r="F4" s="64"/>
      <c r="G4" s="64"/>
      <c r="H4" s="64"/>
    </row>
    <row r="5" spans="1:8" ht="12.75">
      <c r="A5" s="3"/>
      <c r="B5" s="7"/>
      <c r="C5" s="7"/>
      <c r="D5" s="7"/>
      <c r="E5" s="7"/>
      <c r="F5" s="4"/>
      <c r="G5" s="4"/>
      <c r="H5" s="4"/>
    </row>
    <row r="6" spans="1:6" ht="12.75" customHeight="1">
      <c r="A6" s="66" t="s">
        <v>76</v>
      </c>
      <c r="B6" s="66"/>
      <c r="C6" s="66"/>
      <c r="D6" s="66"/>
      <c r="E6" s="66"/>
      <c r="F6" s="66"/>
    </row>
    <row r="7" spans="1:6" ht="12.75">
      <c r="A7" s="66"/>
      <c r="B7" s="66"/>
      <c r="C7" s="66"/>
      <c r="D7" s="66"/>
      <c r="E7" s="66"/>
      <c r="F7" s="66"/>
    </row>
    <row r="8" spans="1:6" ht="51" customHeight="1">
      <c r="A8" s="66"/>
      <c r="B8" s="66"/>
      <c r="C8" s="66"/>
      <c r="D8" s="66"/>
      <c r="E8" s="66"/>
      <c r="F8" s="66"/>
    </row>
    <row r="9" spans="1:8" ht="12.75">
      <c r="A9" s="5"/>
      <c r="B9" s="8"/>
      <c r="C9" s="8"/>
      <c r="D9" s="8"/>
      <c r="E9" s="8"/>
      <c r="F9" s="11"/>
      <c r="G9" s="11"/>
      <c r="H9" s="11" t="s">
        <v>75</v>
      </c>
    </row>
    <row r="10" spans="1:8" ht="12.75" customHeight="1">
      <c r="A10" s="67" t="s">
        <v>1</v>
      </c>
      <c r="B10" s="68" t="s">
        <v>2</v>
      </c>
      <c r="C10" s="69"/>
      <c r="D10" s="69"/>
      <c r="E10" s="70"/>
      <c r="F10" s="65" t="s">
        <v>72</v>
      </c>
      <c r="G10" s="65" t="s">
        <v>74</v>
      </c>
      <c r="H10" s="65" t="s">
        <v>73</v>
      </c>
    </row>
    <row r="11" spans="1:8" ht="12.75">
      <c r="A11" s="67"/>
      <c r="B11" s="10" t="s">
        <v>68</v>
      </c>
      <c r="C11" s="10" t="s">
        <v>69</v>
      </c>
      <c r="D11" s="10" t="s">
        <v>70</v>
      </c>
      <c r="E11" s="10" t="s">
        <v>71</v>
      </c>
      <c r="F11" s="65"/>
      <c r="G11" s="65"/>
      <c r="H11" s="65"/>
    </row>
    <row r="12" spans="1:8" ht="15.75">
      <c r="A12" s="12" t="s">
        <v>3</v>
      </c>
      <c r="B12" s="13" t="s">
        <v>39</v>
      </c>
      <c r="C12" s="14"/>
      <c r="D12" s="14"/>
      <c r="E12" s="14"/>
      <c r="F12" s="15">
        <f>SUM(F13+F23+F27+F33+F49)</f>
        <v>1210</v>
      </c>
      <c r="G12" s="15">
        <f>SUM(G13+G23+G27+G33+G49)</f>
        <v>368.8</v>
      </c>
      <c r="H12" s="15">
        <f>SUM(H13+H23+H27+H33+H49)</f>
        <v>322.1</v>
      </c>
    </row>
    <row r="13" spans="1:8" ht="80.25" customHeight="1">
      <c r="A13" s="16" t="s">
        <v>133</v>
      </c>
      <c r="B13" s="13" t="s">
        <v>108</v>
      </c>
      <c r="C13" s="14"/>
      <c r="D13" s="14"/>
      <c r="E13" s="14"/>
      <c r="F13" s="15">
        <f>SUM(F16+F18+F20+F22)</f>
        <v>70</v>
      </c>
      <c r="G13" s="15">
        <f>SUM(G16+G18+G20+G22)</f>
        <v>70</v>
      </c>
      <c r="H13" s="15">
        <f>SUM(H16+H18+H20+H22)</f>
        <v>70</v>
      </c>
    </row>
    <row r="14" spans="1:8" ht="31.5">
      <c r="A14" s="16" t="s">
        <v>109</v>
      </c>
      <c r="B14" s="13" t="s">
        <v>110</v>
      </c>
      <c r="C14" s="14" t="s">
        <v>131</v>
      </c>
      <c r="D14" s="14" t="s">
        <v>77</v>
      </c>
      <c r="E14" s="14" t="s">
        <v>78</v>
      </c>
      <c r="F14" s="17">
        <f>SUM(F15+F17+F19+F21)</f>
        <v>70</v>
      </c>
      <c r="G14" s="17">
        <f>SUM(G15+G17+G19+G21)</f>
        <v>70</v>
      </c>
      <c r="H14" s="17">
        <f>SUM(H15+H17+H19+H21)</f>
        <v>70</v>
      </c>
    </row>
    <row r="15" spans="1:8" ht="15.75">
      <c r="A15" s="18" t="s">
        <v>101</v>
      </c>
      <c r="B15" s="19" t="s">
        <v>40</v>
      </c>
      <c r="C15" s="14" t="s">
        <v>131</v>
      </c>
      <c r="D15" s="14" t="s">
        <v>77</v>
      </c>
      <c r="E15" s="14" t="s">
        <v>78</v>
      </c>
      <c r="F15" s="20">
        <f>SUM(F16)</f>
        <v>5</v>
      </c>
      <c r="G15" s="20">
        <f>SUM(G16)</f>
        <v>5</v>
      </c>
      <c r="H15" s="20">
        <f>SUM(H16)</f>
        <v>5</v>
      </c>
    </row>
    <row r="16" spans="1:8" ht="15.75">
      <c r="A16" s="21" t="s">
        <v>4</v>
      </c>
      <c r="B16" s="14" t="s">
        <v>40</v>
      </c>
      <c r="C16" s="13" t="s">
        <v>5</v>
      </c>
      <c r="D16" s="14" t="s">
        <v>77</v>
      </c>
      <c r="E16" s="14" t="s">
        <v>78</v>
      </c>
      <c r="F16" s="17">
        <v>5</v>
      </c>
      <c r="G16" s="17">
        <v>5</v>
      </c>
      <c r="H16" s="17">
        <v>5</v>
      </c>
    </row>
    <row r="17" spans="1:8" ht="15.75">
      <c r="A17" s="22" t="s">
        <v>6</v>
      </c>
      <c r="B17" s="19" t="s">
        <v>41</v>
      </c>
      <c r="C17" s="14" t="s">
        <v>131</v>
      </c>
      <c r="D17" s="14" t="s">
        <v>77</v>
      </c>
      <c r="E17" s="14" t="s">
        <v>78</v>
      </c>
      <c r="F17" s="20">
        <f>SUM(F18)</f>
        <v>30</v>
      </c>
      <c r="G17" s="20">
        <f>SUM(G18)</f>
        <v>30</v>
      </c>
      <c r="H17" s="20">
        <f>SUM(H18)</f>
        <v>30</v>
      </c>
    </row>
    <row r="18" spans="1:8" ht="15.75">
      <c r="A18" s="23" t="s">
        <v>4</v>
      </c>
      <c r="B18" s="14" t="s">
        <v>41</v>
      </c>
      <c r="C18" s="13" t="s">
        <v>5</v>
      </c>
      <c r="D18" s="14" t="s">
        <v>77</v>
      </c>
      <c r="E18" s="14" t="s">
        <v>78</v>
      </c>
      <c r="F18" s="17">
        <v>30</v>
      </c>
      <c r="G18" s="17">
        <v>30</v>
      </c>
      <c r="H18" s="17">
        <v>30</v>
      </c>
    </row>
    <row r="19" spans="1:8" ht="47.25">
      <c r="A19" s="24" t="s">
        <v>7</v>
      </c>
      <c r="B19" s="19" t="s">
        <v>42</v>
      </c>
      <c r="C19" s="14" t="s">
        <v>131</v>
      </c>
      <c r="D19" s="14" t="s">
        <v>77</v>
      </c>
      <c r="E19" s="14" t="s">
        <v>78</v>
      </c>
      <c r="F19" s="20">
        <f>SUM(F20)</f>
        <v>5</v>
      </c>
      <c r="G19" s="20">
        <f>SUM(G20)</f>
        <v>5</v>
      </c>
      <c r="H19" s="20">
        <f>SUM(H20)</f>
        <v>5</v>
      </c>
    </row>
    <row r="20" spans="1:8" ht="15.75">
      <c r="A20" s="23" t="s">
        <v>4</v>
      </c>
      <c r="B20" s="14" t="s">
        <v>42</v>
      </c>
      <c r="C20" s="13" t="s">
        <v>5</v>
      </c>
      <c r="D20" s="14" t="s">
        <v>77</v>
      </c>
      <c r="E20" s="14" t="s">
        <v>78</v>
      </c>
      <c r="F20" s="17">
        <v>5</v>
      </c>
      <c r="G20" s="17">
        <v>5</v>
      </c>
      <c r="H20" s="17">
        <v>5</v>
      </c>
    </row>
    <row r="21" spans="1:8" ht="31.5">
      <c r="A21" s="22" t="s">
        <v>134</v>
      </c>
      <c r="B21" s="19" t="s">
        <v>43</v>
      </c>
      <c r="C21" s="14" t="s">
        <v>131</v>
      </c>
      <c r="D21" s="14" t="s">
        <v>77</v>
      </c>
      <c r="E21" s="14" t="s">
        <v>78</v>
      </c>
      <c r="F21" s="20">
        <f>SUM(F22)</f>
        <v>30</v>
      </c>
      <c r="G21" s="20">
        <f>SUM(G22)</f>
        <v>30</v>
      </c>
      <c r="H21" s="20">
        <f>SUM(H22)</f>
        <v>30</v>
      </c>
    </row>
    <row r="22" spans="1:8" ht="15.75">
      <c r="A22" s="23" t="s">
        <v>4</v>
      </c>
      <c r="B22" s="14" t="s">
        <v>43</v>
      </c>
      <c r="C22" s="13" t="s">
        <v>5</v>
      </c>
      <c r="D22" s="14" t="s">
        <v>77</v>
      </c>
      <c r="E22" s="14" t="s">
        <v>78</v>
      </c>
      <c r="F22" s="17">
        <v>30</v>
      </c>
      <c r="G22" s="17">
        <v>30</v>
      </c>
      <c r="H22" s="17">
        <v>30</v>
      </c>
    </row>
    <row r="23" spans="1:8" ht="48.75" customHeight="1">
      <c r="A23" s="25" t="s">
        <v>80</v>
      </c>
      <c r="B23" s="13" t="s">
        <v>111</v>
      </c>
      <c r="C23" s="13"/>
      <c r="D23" s="14"/>
      <c r="E23" s="14"/>
      <c r="F23" s="15">
        <f>SUM(F26)</f>
        <v>20</v>
      </c>
      <c r="G23" s="15">
        <f>SUM(G26)</f>
        <v>20</v>
      </c>
      <c r="H23" s="15">
        <f>SUM(H26)</f>
        <v>20</v>
      </c>
    </row>
    <row r="24" spans="1:8" ht="31.5">
      <c r="A24" s="25" t="s">
        <v>112</v>
      </c>
      <c r="B24" s="13" t="s">
        <v>113</v>
      </c>
      <c r="C24" s="14" t="s">
        <v>131</v>
      </c>
      <c r="D24" s="14" t="s">
        <v>79</v>
      </c>
      <c r="E24" s="14" t="s">
        <v>77</v>
      </c>
      <c r="F24" s="17">
        <f aca="true" t="shared" si="0" ref="F24:H25">SUM(F25)</f>
        <v>20</v>
      </c>
      <c r="G24" s="17">
        <f t="shared" si="0"/>
        <v>20</v>
      </c>
      <c r="H24" s="17">
        <f t="shared" si="0"/>
        <v>20</v>
      </c>
    </row>
    <row r="25" spans="1:8" ht="15.75">
      <c r="A25" s="22" t="s">
        <v>8</v>
      </c>
      <c r="B25" s="19" t="s">
        <v>44</v>
      </c>
      <c r="C25" s="14" t="s">
        <v>131</v>
      </c>
      <c r="D25" s="14" t="s">
        <v>79</v>
      </c>
      <c r="E25" s="14" t="s">
        <v>77</v>
      </c>
      <c r="F25" s="20">
        <f t="shared" si="0"/>
        <v>20</v>
      </c>
      <c r="G25" s="20">
        <f t="shared" si="0"/>
        <v>20</v>
      </c>
      <c r="H25" s="20">
        <f t="shared" si="0"/>
        <v>20</v>
      </c>
    </row>
    <row r="26" spans="1:8" ht="15.75">
      <c r="A26" s="23" t="s">
        <v>4</v>
      </c>
      <c r="B26" s="14" t="s">
        <v>44</v>
      </c>
      <c r="C26" s="13" t="s">
        <v>5</v>
      </c>
      <c r="D26" s="14" t="s">
        <v>79</v>
      </c>
      <c r="E26" s="14" t="s">
        <v>77</v>
      </c>
      <c r="F26" s="17">
        <v>20</v>
      </c>
      <c r="G26" s="17">
        <v>20</v>
      </c>
      <c r="H26" s="17">
        <v>20</v>
      </c>
    </row>
    <row r="27" spans="1:8" ht="31.5">
      <c r="A27" s="26" t="s">
        <v>9</v>
      </c>
      <c r="B27" s="27" t="s">
        <v>114</v>
      </c>
      <c r="C27" s="14"/>
      <c r="D27" s="14"/>
      <c r="E27" s="14"/>
      <c r="F27" s="15">
        <f>SUM(F28+F32)</f>
        <v>182</v>
      </c>
      <c r="G27" s="15">
        <f>G29</f>
        <v>40</v>
      </c>
      <c r="H27" s="15">
        <f>H29</f>
        <v>0</v>
      </c>
    </row>
    <row r="28" spans="1:8" ht="15.75">
      <c r="A28" s="26" t="s">
        <v>115</v>
      </c>
      <c r="B28" s="27" t="s">
        <v>143</v>
      </c>
      <c r="C28" s="14" t="s">
        <v>131</v>
      </c>
      <c r="D28" s="14" t="s">
        <v>83</v>
      </c>
      <c r="E28" s="14" t="s">
        <v>84</v>
      </c>
      <c r="F28" s="17">
        <f aca="true" t="shared" si="1" ref="F28:H29">SUM(F29)</f>
        <v>40</v>
      </c>
      <c r="G28" s="17">
        <f t="shared" si="1"/>
        <v>40</v>
      </c>
      <c r="H28" s="17">
        <f t="shared" si="1"/>
        <v>0</v>
      </c>
    </row>
    <row r="29" spans="1:8" ht="15.75">
      <c r="A29" s="28" t="s">
        <v>38</v>
      </c>
      <c r="B29" s="29" t="s">
        <v>107</v>
      </c>
      <c r="C29" s="30" t="s">
        <v>131</v>
      </c>
      <c r="D29" s="30" t="s">
        <v>83</v>
      </c>
      <c r="E29" s="30" t="s">
        <v>84</v>
      </c>
      <c r="F29" s="31">
        <f t="shared" si="1"/>
        <v>40</v>
      </c>
      <c r="G29" s="31">
        <f t="shared" si="1"/>
        <v>40</v>
      </c>
      <c r="H29" s="31">
        <f t="shared" si="1"/>
        <v>0</v>
      </c>
    </row>
    <row r="30" spans="1:8" ht="27.75" customHeight="1">
      <c r="A30" s="23" t="s">
        <v>10</v>
      </c>
      <c r="B30" s="30" t="s">
        <v>107</v>
      </c>
      <c r="C30" s="27" t="s">
        <v>11</v>
      </c>
      <c r="D30" s="30" t="s">
        <v>83</v>
      </c>
      <c r="E30" s="30" t="s">
        <v>84</v>
      </c>
      <c r="F30" s="32">
        <v>40</v>
      </c>
      <c r="G30" s="32">
        <v>40</v>
      </c>
      <c r="H30" s="32">
        <v>0</v>
      </c>
    </row>
    <row r="31" spans="1:8" ht="27.75" customHeight="1">
      <c r="A31" s="62" t="s">
        <v>140</v>
      </c>
      <c r="B31" s="27" t="s">
        <v>142</v>
      </c>
      <c r="C31" s="30" t="s">
        <v>131</v>
      </c>
      <c r="D31" s="30" t="s">
        <v>83</v>
      </c>
      <c r="E31" s="30" t="s">
        <v>84</v>
      </c>
      <c r="F31" s="33">
        <f>SUM(F32)</f>
        <v>142</v>
      </c>
      <c r="G31" s="33">
        <f>SUM(G32)</f>
        <v>0</v>
      </c>
      <c r="H31" s="33">
        <f>SUM(H32)</f>
        <v>0</v>
      </c>
    </row>
    <row r="32" spans="1:8" ht="27.75" customHeight="1">
      <c r="A32" s="23" t="s">
        <v>10</v>
      </c>
      <c r="B32" s="29" t="s">
        <v>141</v>
      </c>
      <c r="C32" s="27" t="s">
        <v>11</v>
      </c>
      <c r="D32" s="30" t="s">
        <v>83</v>
      </c>
      <c r="E32" s="30" t="s">
        <v>84</v>
      </c>
      <c r="F32" s="32">
        <v>142</v>
      </c>
      <c r="G32" s="32">
        <v>0</v>
      </c>
      <c r="H32" s="32">
        <v>0</v>
      </c>
    </row>
    <row r="33" spans="1:8" ht="49.5" customHeight="1">
      <c r="A33" s="25" t="s">
        <v>90</v>
      </c>
      <c r="B33" s="27" t="s">
        <v>116</v>
      </c>
      <c r="C33" s="27"/>
      <c r="D33" s="30"/>
      <c r="E33" s="30"/>
      <c r="F33" s="33">
        <f>SUM(F34+F46)</f>
        <v>928</v>
      </c>
      <c r="G33" s="33">
        <f>SUM(G34+G46)</f>
        <v>228.8</v>
      </c>
      <c r="H33" s="33">
        <f>SUM(H34+H46)</f>
        <v>222.1</v>
      </c>
    </row>
    <row r="34" spans="1:8" ht="15.75">
      <c r="A34" s="25" t="s">
        <v>117</v>
      </c>
      <c r="B34" s="27" t="s">
        <v>118</v>
      </c>
      <c r="C34" s="30" t="s">
        <v>131</v>
      </c>
      <c r="D34" s="30" t="s">
        <v>79</v>
      </c>
      <c r="E34" s="30" t="s">
        <v>77</v>
      </c>
      <c r="F34" s="32">
        <f>SUM(F35+F38+F41+F44)</f>
        <v>878</v>
      </c>
      <c r="G34" s="32">
        <f>SUM(G35+G38+G41+G44)</f>
        <v>178.8</v>
      </c>
      <c r="H34" s="32">
        <f>SUM(H35+H38+H41+H44)</f>
        <v>172.1</v>
      </c>
    </row>
    <row r="35" spans="1:8" ht="31.5">
      <c r="A35" s="25" t="s">
        <v>119</v>
      </c>
      <c r="B35" s="27" t="s">
        <v>120</v>
      </c>
      <c r="C35" s="30" t="s">
        <v>131</v>
      </c>
      <c r="D35" s="30" t="s">
        <v>79</v>
      </c>
      <c r="E35" s="30" t="s">
        <v>77</v>
      </c>
      <c r="F35" s="32">
        <v>808</v>
      </c>
      <c r="G35" s="32">
        <f>SUM(G36)</f>
        <v>108.8</v>
      </c>
      <c r="H35" s="32">
        <f>SUM(H36)</f>
        <v>102.1</v>
      </c>
    </row>
    <row r="36" spans="1:8" ht="15.75">
      <c r="A36" s="24" t="s">
        <v>104</v>
      </c>
      <c r="B36" s="29" t="s">
        <v>91</v>
      </c>
      <c r="C36" s="30" t="s">
        <v>131</v>
      </c>
      <c r="D36" s="30" t="s">
        <v>79</v>
      </c>
      <c r="E36" s="30" t="s">
        <v>77</v>
      </c>
      <c r="F36" s="31">
        <v>808</v>
      </c>
      <c r="G36" s="31">
        <f>SUM(G37)</f>
        <v>108.8</v>
      </c>
      <c r="H36" s="31">
        <f>SUM(H37)</f>
        <v>102.1</v>
      </c>
    </row>
    <row r="37" spans="1:8" ht="15.75">
      <c r="A37" s="23" t="s">
        <v>4</v>
      </c>
      <c r="B37" s="30" t="s">
        <v>91</v>
      </c>
      <c r="C37" s="27" t="s">
        <v>5</v>
      </c>
      <c r="D37" s="30" t="s">
        <v>79</v>
      </c>
      <c r="E37" s="30" t="s">
        <v>77</v>
      </c>
      <c r="F37" s="32">
        <v>808</v>
      </c>
      <c r="G37" s="32">
        <v>108.8</v>
      </c>
      <c r="H37" s="32">
        <v>102.1</v>
      </c>
    </row>
    <row r="38" spans="1:8" ht="17.25" customHeight="1">
      <c r="A38" s="25" t="s">
        <v>121</v>
      </c>
      <c r="B38" s="27" t="s">
        <v>122</v>
      </c>
      <c r="C38" s="30" t="s">
        <v>131</v>
      </c>
      <c r="D38" s="30" t="s">
        <v>79</v>
      </c>
      <c r="E38" s="30" t="s">
        <v>77</v>
      </c>
      <c r="F38" s="32">
        <f aca="true" t="shared" si="2" ref="F38:H39">SUM(F39)</f>
        <v>10</v>
      </c>
      <c r="G38" s="32">
        <f t="shared" si="2"/>
        <v>10</v>
      </c>
      <c r="H38" s="32">
        <f t="shared" si="2"/>
        <v>10</v>
      </c>
    </row>
    <row r="39" spans="1:8" ht="15.75">
      <c r="A39" s="24" t="s">
        <v>28</v>
      </c>
      <c r="B39" s="29" t="s">
        <v>92</v>
      </c>
      <c r="C39" s="30" t="s">
        <v>131</v>
      </c>
      <c r="D39" s="30" t="s">
        <v>79</v>
      </c>
      <c r="E39" s="30" t="s">
        <v>77</v>
      </c>
      <c r="F39" s="31">
        <f t="shared" si="2"/>
        <v>10</v>
      </c>
      <c r="G39" s="31">
        <f t="shared" si="2"/>
        <v>10</v>
      </c>
      <c r="H39" s="31">
        <f t="shared" si="2"/>
        <v>10</v>
      </c>
    </row>
    <row r="40" spans="1:8" ht="15.75">
      <c r="A40" s="23" t="s">
        <v>4</v>
      </c>
      <c r="B40" s="30" t="s">
        <v>92</v>
      </c>
      <c r="C40" s="27" t="s">
        <v>5</v>
      </c>
      <c r="D40" s="30" t="s">
        <v>79</v>
      </c>
      <c r="E40" s="30" t="s">
        <v>77</v>
      </c>
      <c r="F40" s="32">
        <v>10</v>
      </c>
      <c r="G40" s="32">
        <v>10</v>
      </c>
      <c r="H40" s="32">
        <v>10</v>
      </c>
    </row>
    <row r="41" spans="1:8" ht="31.5">
      <c r="A41" s="25" t="s">
        <v>123</v>
      </c>
      <c r="B41" s="27" t="s">
        <v>124</v>
      </c>
      <c r="C41" s="30" t="s">
        <v>131</v>
      </c>
      <c r="D41" s="30" t="s">
        <v>79</v>
      </c>
      <c r="E41" s="30" t="s">
        <v>77</v>
      </c>
      <c r="F41" s="32">
        <f aca="true" t="shared" si="3" ref="F41:H42">SUM(F42)</f>
        <v>30</v>
      </c>
      <c r="G41" s="32">
        <f t="shared" si="3"/>
        <v>30</v>
      </c>
      <c r="H41" s="32">
        <f t="shared" si="3"/>
        <v>30</v>
      </c>
    </row>
    <row r="42" spans="1:8" ht="15.75">
      <c r="A42" s="24" t="s">
        <v>103</v>
      </c>
      <c r="B42" s="29" t="s">
        <v>93</v>
      </c>
      <c r="C42" s="30" t="s">
        <v>131</v>
      </c>
      <c r="D42" s="30" t="s">
        <v>79</v>
      </c>
      <c r="E42" s="30" t="s">
        <v>77</v>
      </c>
      <c r="F42" s="31">
        <f t="shared" si="3"/>
        <v>30</v>
      </c>
      <c r="G42" s="31">
        <f t="shared" si="3"/>
        <v>30</v>
      </c>
      <c r="H42" s="31">
        <f t="shared" si="3"/>
        <v>30</v>
      </c>
    </row>
    <row r="43" spans="1:8" ht="15.75">
      <c r="A43" s="23" t="s">
        <v>4</v>
      </c>
      <c r="B43" s="30" t="s">
        <v>93</v>
      </c>
      <c r="C43" s="27" t="s">
        <v>5</v>
      </c>
      <c r="D43" s="30" t="s">
        <v>79</v>
      </c>
      <c r="E43" s="30" t="s">
        <v>77</v>
      </c>
      <c r="F43" s="32">
        <v>30</v>
      </c>
      <c r="G43" s="32">
        <v>30</v>
      </c>
      <c r="H43" s="32">
        <v>30</v>
      </c>
    </row>
    <row r="44" spans="1:8" ht="31.5">
      <c r="A44" s="25" t="s">
        <v>125</v>
      </c>
      <c r="B44" s="29" t="s">
        <v>102</v>
      </c>
      <c r="C44" s="30" t="s">
        <v>131</v>
      </c>
      <c r="D44" s="30" t="s">
        <v>79</v>
      </c>
      <c r="E44" s="30" t="s">
        <v>77</v>
      </c>
      <c r="F44" s="32">
        <f>SUM(F45)</f>
        <v>30</v>
      </c>
      <c r="G44" s="32">
        <f>SUM(G45)</f>
        <v>30</v>
      </c>
      <c r="H44" s="32">
        <f>SUM(H45)</f>
        <v>30</v>
      </c>
    </row>
    <row r="45" spans="1:8" ht="15.75">
      <c r="A45" s="23" t="s">
        <v>4</v>
      </c>
      <c r="B45" s="30" t="s">
        <v>102</v>
      </c>
      <c r="C45" s="27" t="s">
        <v>5</v>
      </c>
      <c r="D45" s="30" t="s">
        <v>79</v>
      </c>
      <c r="E45" s="30" t="s">
        <v>77</v>
      </c>
      <c r="F45" s="32">
        <v>30</v>
      </c>
      <c r="G45" s="32">
        <v>30</v>
      </c>
      <c r="H45" s="32">
        <v>30</v>
      </c>
    </row>
    <row r="46" spans="1:8" ht="76.5" customHeight="1">
      <c r="A46" s="25" t="s">
        <v>126</v>
      </c>
      <c r="B46" s="27" t="s">
        <v>127</v>
      </c>
      <c r="C46" s="30" t="s">
        <v>131</v>
      </c>
      <c r="D46" s="30" t="s">
        <v>79</v>
      </c>
      <c r="E46" s="30" t="s">
        <v>77</v>
      </c>
      <c r="F46" s="32">
        <f aca="true" t="shared" si="4" ref="F46:H47">SUM(F47)</f>
        <v>50</v>
      </c>
      <c r="G46" s="32">
        <f t="shared" si="4"/>
        <v>50</v>
      </c>
      <c r="H46" s="32">
        <f t="shared" si="4"/>
        <v>50</v>
      </c>
    </row>
    <row r="47" spans="1:8" ht="15.75">
      <c r="A47" s="25" t="s">
        <v>132</v>
      </c>
      <c r="B47" s="29" t="s">
        <v>94</v>
      </c>
      <c r="C47" s="30" t="s">
        <v>131</v>
      </c>
      <c r="D47" s="30" t="s">
        <v>79</v>
      </c>
      <c r="E47" s="30" t="s">
        <v>77</v>
      </c>
      <c r="F47" s="31">
        <f t="shared" si="4"/>
        <v>50</v>
      </c>
      <c r="G47" s="31">
        <f t="shared" si="4"/>
        <v>50</v>
      </c>
      <c r="H47" s="31">
        <f t="shared" si="4"/>
        <v>50</v>
      </c>
    </row>
    <row r="48" spans="1:8" ht="15.75">
      <c r="A48" s="23" t="s">
        <v>4</v>
      </c>
      <c r="B48" s="30" t="s">
        <v>94</v>
      </c>
      <c r="C48" s="27" t="s">
        <v>5</v>
      </c>
      <c r="D48" s="30" t="s">
        <v>79</v>
      </c>
      <c r="E48" s="30" t="s">
        <v>77</v>
      </c>
      <c r="F48" s="32">
        <v>50</v>
      </c>
      <c r="G48" s="32">
        <v>50</v>
      </c>
      <c r="H48" s="32">
        <v>50</v>
      </c>
    </row>
    <row r="49" spans="1:8" ht="47.25">
      <c r="A49" s="25" t="s">
        <v>95</v>
      </c>
      <c r="B49" s="27" t="s">
        <v>128</v>
      </c>
      <c r="C49" s="30"/>
      <c r="D49" s="30"/>
      <c r="E49" s="30"/>
      <c r="F49" s="33">
        <f aca="true" t="shared" si="5" ref="F49:H51">SUM(F50)</f>
        <v>10</v>
      </c>
      <c r="G49" s="33">
        <f t="shared" si="5"/>
        <v>10</v>
      </c>
      <c r="H49" s="33">
        <f t="shared" si="5"/>
        <v>10</v>
      </c>
    </row>
    <row r="50" spans="1:8" ht="15.75">
      <c r="A50" s="25" t="s">
        <v>129</v>
      </c>
      <c r="B50" s="27" t="s">
        <v>130</v>
      </c>
      <c r="C50" s="30" t="s">
        <v>131</v>
      </c>
      <c r="D50" s="30" t="s">
        <v>86</v>
      </c>
      <c r="E50" s="30" t="s">
        <v>84</v>
      </c>
      <c r="F50" s="32">
        <f t="shared" si="5"/>
        <v>10</v>
      </c>
      <c r="G50" s="32">
        <f t="shared" si="5"/>
        <v>10</v>
      </c>
      <c r="H50" s="32">
        <f t="shared" si="5"/>
        <v>10</v>
      </c>
    </row>
    <row r="51" spans="1:8" ht="15.75">
      <c r="A51" s="24" t="s">
        <v>96</v>
      </c>
      <c r="B51" s="29" t="s">
        <v>97</v>
      </c>
      <c r="C51" s="30" t="s">
        <v>131</v>
      </c>
      <c r="D51" s="30" t="s">
        <v>86</v>
      </c>
      <c r="E51" s="30" t="s">
        <v>84</v>
      </c>
      <c r="F51" s="31">
        <f t="shared" si="5"/>
        <v>10</v>
      </c>
      <c r="G51" s="31">
        <f t="shared" si="5"/>
        <v>10</v>
      </c>
      <c r="H51" s="31">
        <f t="shared" si="5"/>
        <v>10</v>
      </c>
    </row>
    <row r="52" spans="1:8" ht="15.75">
      <c r="A52" s="23" t="s">
        <v>4</v>
      </c>
      <c r="B52" s="30" t="s">
        <v>97</v>
      </c>
      <c r="C52" s="27" t="s">
        <v>5</v>
      </c>
      <c r="D52" s="30" t="s">
        <v>86</v>
      </c>
      <c r="E52" s="30" t="s">
        <v>84</v>
      </c>
      <c r="F52" s="32">
        <v>10</v>
      </c>
      <c r="G52" s="32">
        <v>10</v>
      </c>
      <c r="H52" s="32">
        <v>10</v>
      </c>
    </row>
    <row r="53" spans="1:8" s="6" customFormat="1" ht="15.75">
      <c r="A53" s="34" t="s">
        <v>12</v>
      </c>
      <c r="B53" s="35" t="s">
        <v>45</v>
      </c>
      <c r="C53" s="36"/>
      <c r="D53" s="36"/>
      <c r="E53" s="36"/>
      <c r="F53" s="37">
        <f>F54+F57+F59+F61+F63+F69+F71+F73+F76+F78+F80+F82+F86+F88+F90+F92+F94+F97+F99+F84+F67</f>
        <v>8822.8</v>
      </c>
      <c r="G53" s="37">
        <f>G54+G57+G59+G61+G63+G69+G71+G73+G76+G78+G80+G86+G88+G90+G92+G94+G97+G99+G84</f>
        <v>7007</v>
      </c>
      <c r="H53" s="37">
        <f>H54+H57+H59+H61+H63+H69+H71+H73+H76+H78+H80+H86+H88+H90+H92+H94+H97+H99+H84</f>
        <v>6888.6</v>
      </c>
    </row>
    <row r="54" spans="1:8" ht="31.5">
      <c r="A54" s="38" t="s">
        <v>13</v>
      </c>
      <c r="B54" s="39" t="s">
        <v>46</v>
      </c>
      <c r="C54" s="36"/>
      <c r="D54" s="36"/>
      <c r="E54" s="36"/>
      <c r="F54" s="40">
        <f>SUM(F55+F56)</f>
        <v>785</v>
      </c>
      <c r="G54" s="40">
        <f>SUM(G55+G56)</f>
        <v>785</v>
      </c>
      <c r="H54" s="40">
        <f>SUM(H55+H56)</f>
        <v>740</v>
      </c>
    </row>
    <row r="55" spans="1:8" ht="47.25">
      <c r="A55" s="41" t="s">
        <v>14</v>
      </c>
      <c r="B55" s="42" t="s">
        <v>46</v>
      </c>
      <c r="C55" s="43" t="s">
        <v>15</v>
      </c>
      <c r="D55" s="36" t="s">
        <v>84</v>
      </c>
      <c r="E55" s="36" t="s">
        <v>85</v>
      </c>
      <c r="F55" s="44">
        <v>710</v>
      </c>
      <c r="G55" s="44">
        <v>710</v>
      </c>
      <c r="H55" s="44">
        <v>710</v>
      </c>
    </row>
    <row r="56" spans="1:8" ht="15.75">
      <c r="A56" s="41" t="s">
        <v>4</v>
      </c>
      <c r="B56" s="42" t="s">
        <v>47</v>
      </c>
      <c r="C56" s="43" t="s">
        <v>5</v>
      </c>
      <c r="D56" s="36" t="s">
        <v>84</v>
      </c>
      <c r="E56" s="36" t="s">
        <v>85</v>
      </c>
      <c r="F56" s="44">
        <v>75</v>
      </c>
      <c r="G56" s="44">
        <v>75</v>
      </c>
      <c r="H56" s="44">
        <v>30</v>
      </c>
    </row>
    <row r="57" spans="1:8" ht="38.25" customHeight="1">
      <c r="A57" s="45" t="s">
        <v>16</v>
      </c>
      <c r="B57" s="43" t="s">
        <v>48</v>
      </c>
      <c r="C57" s="36"/>
      <c r="D57" s="36"/>
      <c r="E57" s="36"/>
      <c r="F57" s="40">
        <f>SUM(F58)</f>
        <v>650</v>
      </c>
      <c r="G57" s="40">
        <f>SUM(G58)</f>
        <v>650</v>
      </c>
      <c r="H57" s="40">
        <f>SUM(H58)</f>
        <v>650</v>
      </c>
    </row>
    <row r="58" spans="1:8" ht="47.25">
      <c r="A58" s="41" t="s">
        <v>14</v>
      </c>
      <c r="B58" s="36" t="s">
        <v>48</v>
      </c>
      <c r="C58" s="43" t="s">
        <v>15</v>
      </c>
      <c r="D58" s="36" t="s">
        <v>84</v>
      </c>
      <c r="E58" s="36" t="s">
        <v>85</v>
      </c>
      <c r="F58" s="44">
        <v>650</v>
      </c>
      <c r="G58" s="44">
        <v>650</v>
      </c>
      <c r="H58" s="44">
        <v>650</v>
      </c>
    </row>
    <row r="59" spans="1:8" ht="31.5">
      <c r="A59" s="46" t="s">
        <v>17</v>
      </c>
      <c r="B59" s="43" t="s">
        <v>49</v>
      </c>
      <c r="C59" s="43"/>
      <c r="D59" s="36"/>
      <c r="E59" s="36"/>
      <c r="F59" s="40">
        <f>SUM(F60)</f>
        <v>20</v>
      </c>
      <c r="G59" s="40">
        <f>SUM(G60)</f>
        <v>20</v>
      </c>
      <c r="H59" s="40">
        <f>SUM(H60)</f>
        <v>20</v>
      </c>
    </row>
    <row r="60" spans="1:8" ht="15.75">
      <c r="A60" s="47" t="s">
        <v>82</v>
      </c>
      <c r="B60" s="36" t="s">
        <v>50</v>
      </c>
      <c r="C60" s="43">
        <v>800</v>
      </c>
      <c r="D60" s="36" t="s">
        <v>84</v>
      </c>
      <c r="E60" s="36" t="s">
        <v>86</v>
      </c>
      <c r="F60" s="44">
        <v>20</v>
      </c>
      <c r="G60" s="44">
        <v>20</v>
      </c>
      <c r="H60" s="44">
        <v>20</v>
      </c>
    </row>
    <row r="61" spans="1:8" ht="31.5">
      <c r="A61" s="45" t="s">
        <v>18</v>
      </c>
      <c r="B61" s="48" t="s">
        <v>47</v>
      </c>
      <c r="C61" s="49"/>
      <c r="D61" s="36"/>
      <c r="E61" s="36"/>
      <c r="F61" s="50">
        <f>SUM(F62)</f>
        <v>23.3</v>
      </c>
      <c r="G61" s="50">
        <f>SUM(G62)</f>
        <v>23.3</v>
      </c>
      <c r="H61" s="50">
        <f>SUM(H62)</f>
        <v>0</v>
      </c>
    </row>
    <row r="62" spans="1:8" ht="15.75">
      <c r="A62" s="47" t="s">
        <v>19</v>
      </c>
      <c r="B62" s="49" t="s">
        <v>47</v>
      </c>
      <c r="C62" s="48">
        <v>500</v>
      </c>
      <c r="D62" s="36" t="s">
        <v>84</v>
      </c>
      <c r="E62" s="36" t="s">
        <v>87</v>
      </c>
      <c r="F62" s="51">
        <v>23.3</v>
      </c>
      <c r="G62" s="51">
        <v>23.3</v>
      </c>
      <c r="H62" s="51">
        <v>0</v>
      </c>
    </row>
    <row r="63" spans="1:8" ht="31.5">
      <c r="A63" s="45" t="s">
        <v>20</v>
      </c>
      <c r="B63" s="48" t="s">
        <v>51</v>
      </c>
      <c r="C63" s="48"/>
      <c r="D63" s="36"/>
      <c r="E63" s="36"/>
      <c r="F63" s="50">
        <f>SUM(F64:F66)</f>
        <v>2219</v>
      </c>
      <c r="G63" s="50">
        <f>SUM(G64:G66)</f>
        <v>1795.7</v>
      </c>
      <c r="H63" s="50">
        <f>SUM(H64:H66)</f>
        <v>1524</v>
      </c>
    </row>
    <row r="64" spans="1:8" ht="47.25">
      <c r="A64" s="47" t="s">
        <v>14</v>
      </c>
      <c r="B64" s="49" t="s">
        <v>51</v>
      </c>
      <c r="C64" s="48" t="s">
        <v>15</v>
      </c>
      <c r="D64" s="36" t="s">
        <v>84</v>
      </c>
      <c r="E64" s="36" t="s">
        <v>87</v>
      </c>
      <c r="F64" s="51">
        <v>1455</v>
      </c>
      <c r="G64" s="51">
        <v>1455</v>
      </c>
      <c r="H64" s="51">
        <v>1320</v>
      </c>
    </row>
    <row r="65" spans="1:8" ht="15.75">
      <c r="A65" s="47" t="s">
        <v>4</v>
      </c>
      <c r="B65" s="49" t="s">
        <v>51</v>
      </c>
      <c r="C65" s="48">
        <v>200</v>
      </c>
      <c r="D65" s="36" t="s">
        <v>84</v>
      </c>
      <c r="E65" s="36" t="s">
        <v>87</v>
      </c>
      <c r="F65" s="51">
        <v>660</v>
      </c>
      <c r="G65" s="51">
        <v>236.7</v>
      </c>
      <c r="H65" s="51">
        <v>100</v>
      </c>
    </row>
    <row r="66" spans="1:8" ht="15.75">
      <c r="A66" s="47" t="s">
        <v>82</v>
      </c>
      <c r="B66" s="49" t="s">
        <v>51</v>
      </c>
      <c r="C66" s="48">
        <v>800</v>
      </c>
      <c r="D66" s="36" t="s">
        <v>84</v>
      </c>
      <c r="E66" s="36" t="s">
        <v>87</v>
      </c>
      <c r="F66" s="51">
        <v>104</v>
      </c>
      <c r="G66" s="51">
        <v>104</v>
      </c>
      <c r="H66" s="51">
        <v>104</v>
      </c>
    </row>
    <row r="67" spans="1:8" ht="15.75">
      <c r="A67" s="60" t="s">
        <v>135</v>
      </c>
      <c r="B67" s="48" t="s">
        <v>137</v>
      </c>
      <c r="C67" s="49"/>
      <c r="D67" s="36"/>
      <c r="E67" s="36"/>
      <c r="F67" s="61">
        <f>SUM(F68)</f>
        <v>27.6</v>
      </c>
      <c r="G67" s="61"/>
      <c r="H67" s="61"/>
    </row>
    <row r="68" spans="1:8" ht="15.75">
      <c r="A68" s="47" t="s">
        <v>136</v>
      </c>
      <c r="B68" s="49" t="s">
        <v>138</v>
      </c>
      <c r="C68" s="48" t="s">
        <v>139</v>
      </c>
      <c r="D68" s="36" t="s">
        <v>84</v>
      </c>
      <c r="E68" s="36" t="s">
        <v>87</v>
      </c>
      <c r="F68" s="51">
        <v>27.6</v>
      </c>
      <c r="G68" s="51"/>
      <c r="H68" s="51"/>
    </row>
    <row r="69" spans="1:8" ht="47.25">
      <c r="A69" s="45" t="s">
        <v>21</v>
      </c>
      <c r="B69" s="43" t="s">
        <v>52</v>
      </c>
      <c r="C69" s="36"/>
      <c r="D69" s="36"/>
      <c r="E69" s="36"/>
      <c r="F69" s="40">
        <f>SUM(F70)</f>
        <v>80</v>
      </c>
      <c r="G69" s="40">
        <f>SUM(G70)</f>
        <v>30</v>
      </c>
      <c r="H69" s="40">
        <f>SUM(H70)</f>
        <v>30</v>
      </c>
    </row>
    <row r="70" spans="1:8" ht="15.75">
      <c r="A70" s="41" t="s">
        <v>4</v>
      </c>
      <c r="B70" s="36" t="s">
        <v>52</v>
      </c>
      <c r="C70" s="43" t="s">
        <v>5</v>
      </c>
      <c r="D70" s="36" t="s">
        <v>84</v>
      </c>
      <c r="E70" s="36" t="s">
        <v>87</v>
      </c>
      <c r="F70" s="44">
        <v>80</v>
      </c>
      <c r="G70" s="44">
        <v>30</v>
      </c>
      <c r="H70" s="44">
        <v>30</v>
      </c>
    </row>
    <row r="71" spans="1:8" ht="47.25">
      <c r="A71" s="45" t="s">
        <v>22</v>
      </c>
      <c r="B71" s="48" t="s">
        <v>53</v>
      </c>
      <c r="C71" s="43"/>
      <c r="D71" s="36"/>
      <c r="E71" s="36"/>
      <c r="F71" s="40">
        <f>SUM(F72)</f>
        <v>2.4</v>
      </c>
      <c r="G71" s="40">
        <f>SUM(G72)</f>
        <v>2.4</v>
      </c>
      <c r="H71" s="40">
        <f>SUM(H72)</f>
        <v>2.4</v>
      </c>
    </row>
    <row r="72" spans="1:8" ht="13.5" customHeight="1">
      <c r="A72" s="47" t="s">
        <v>82</v>
      </c>
      <c r="B72" s="49" t="s">
        <v>53</v>
      </c>
      <c r="C72" s="43">
        <v>800</v>
      </c>
      <c r="D72" s="36" t="s">
        <v>84</v>
      </c>
      <c r="E72" s="36" t="s">
        <v>87</v>
      </c>
      <c r="F72" s="44">
        <v>2.4</v>
      </c>
      <c r="G72" s="44">
        <v>2.4</v>
      </c>
      <c r="H72" s="44">
        <v>2.4</v>
      </c>
    </row>
    <row r="73" spans="1:8" ht="47.25">
      <c r="A73" s="45" t="s">
        <v>23</v>
      </c>
      <c r="B73" s="43" t="s">
        <v>54</v>
      </c>
      <c r="C73" s="36"/>
      <c r="D73" s="36"/>
      <c r="E73" s="36"/>
      <c r="F73" s="40">
        <f>SUM(F74:F75)</f>
        <v>170.7</v>
      </c>
      <c r="G73" s="40">
        <f>SUM(G74:G75)</f>
        <v>174.6</v>
      </c>
      <c r="H73" s="40">
        <f>SUM(H74:H75)</f>
        <v>180.9</v>
      </c>
    </row>
    <row r="74" spans="1:8" ht="47.25">
      <c r="A74" s="41" t="s">
        <v>14</v>
      </c>
      <c r="B74" s="36" t="s">
        <v>54</v>
      </c>
      <c r="C74" s="43" t="s">
        <v>15</v>
      </c>
      <c r="D74" s="36" t="s">
        <v>88</v>
      </c>
      <c r="E74" s="36" t="s">
        <v>77</v>
      </c>
      <c r="F74" s="44">
        <v>152</v>
      </c>
      <c r="G74" s="44">
        <v>155.9</v>
      </c>
      <c r="H74" s="44">
        <v>160</v>
      </c>
    </row>
    <row r="75" spans="1:8" ht="15.75">
      <c r="A75" s="41" t="s">
        <v>4</v>
      </c>
      <c r="B75" s="36" t="s">
        <v>54</v>
      </c>
      <c r="C75" s="43" t="s">
        <v>5</v>
      </c>
      <c r="D75" s="36" t="s">
        <v>88</v>
      </c>
      <c r="E75" s="36" t="s">
        <v>77</v>
      </c>
      <c r="F75" s="44">
        <v>18.7</v>
      </c>
      <c r="G75" s="44">
        <v>18.7</v>
      </c>
      <c r="H75" s="44">
        <v>20.9</v>
      </c>
    </row>
    <row r="76" spans="1:8" ht="47.25">
      <c r="A76" s="45" t="s">
        <v>24</v>
      </c>
      <c r="B76" s="48" t="s">
        <v>55</v>
      </c>
      <c r="C76" s="36"/>
      <c r="D76" s="36"/>
      <c r="E76" s="36"/>
      <c r="F76" s="40">
        <f>SUM(F77)</f>
        <v>808.3</v>
      </c>
      <c r="G76" s="40">
        <f>SUM(G77)</f>
        <v>0</v>
      </c>
      <c r="H76" s="40">
        <f>SUM(H77)</f>
        <v>0</v>
      </c>
    </row>
    <row r="77" spans="1:8" ht="15.75">
      <c r="A77" s="47" t="s">
        <v>4</v>
      </c>
      <c r="B77" s="49" t="s">
        <v>55</v>
      </c>
      <c r="C77" s="43">
        <v>200</v>
      </c>
      <c r="D77" s="36" t="s">
        <v>85</v>
      </c>
      <c r="E77" s="36" t="s">
        <v>78</v>
      </c>
      <c r="F77" s="44">
        <v>808.3</v>
      </c>
      <c r="G77" s="44">
        <v>0</v>
      </c>
      <c r="H77" s="44">
        <v>0</v>
      </c>
    </row>
    <row r="78" spans="1:8" ht="39.75" customHeight="1">
      <c r="A78" s="52" t="s">
        <v>25</v>
      </c>
      <c r="B78" s="39" t="s">
        <v>56</v>
      </c>
      <c r="C78" s="36"/>
      <c r="D78" s="36"/>
      <c r="E78" s="36"/>
      <c r="F78" s="40">
        <f>SUM(F79)</f>
        <v>56</v>
      </c>
      <c r="G78" s="40">
        <f>SUM(G79)</f>
        <v>56</v>
      </c>
      <c r="H78" s="40">
        <f>SUM(H79)</f>
        <v>56</v>
      </c>
    </row>
    <row r="79" spans="1:8" ht="31.5">
      <c r="A79" s="47" t="s">
        <v>26</v>
      </c>
      <c r="B79" s="42" t="s">
        <v>56</v>
      </c>
      <c r="C79" s="48" t="s">
        <v>5</v>
      </c>
      <c r="D79" s="49" t="s">
        <v>79</v>
      </c>
      <c r="E79" s="49" t="s">
        <v>84</v>
      </c>
      <c r="F79" s="44">
        <v>56</v>
      </c>
      <c r="G79" s="44">
        <v>56</v>
      </c>
      <c r="H79" s="44">
        <v>56</v>
      </c>
    </row>
    <row r="80" spans="1:8" ht="15.75">
      <c r="A80" s="45" t="s">
        <v>98</v>
      </c>
      <c r="B80" s="43" t="s">
        <v>57</v>
      </c>
      <c r="C80" s="36"/>
      <c r="D80" s="36"/>
      <c r="E80" s="36"/>
      <c r="F80" s="40">
        <f>SUM(F81)</f>
        <v>30</v>
      </c>
      <c r="G80" s="40">
        <f>SUM(G81)</f>
        <v>30</v>
      </c>
      <c r="H80" s="40">
        <f>SUM(H81)</f>
        <v>30</v>
      </c>
    </row>
    <row r="81" spans="1:8" ht="15.75">
      <c r="A81" s="47" t="s">
        <v>82</v>
      </c>
      <c r="B81" s="42" t="s">
        <v>57</v>
      </c>
      <c r="C81" s="48" t="s">
        <v>27</v>
      </c>
      <c r="D81" s="49" t="s">
        <v>79</v>
      </c>
      <c r="E81" s="49" t="s">
        <v>88</v>
      </c>
      <c r="F81" s="53">
        <v>30</v>
      </c>
      <c r="G81" s="53">
        <v>30</v>
      </c>
      <c r="H81" s="53">
        <v>30</v>
      </c>
    </row>
    <row r="82" spans="1:8" ht="15.75">
      <c r="A82" s="46" t="s">
        <v>106</v>
      </c>
      <c r="B82" s="43" t="s">
        <v>105</v>
      </c>
      <c r="C82" s="48"/>
      <c r="D82" s="49"/>
      <c r="E82" s="49"/>
      <c r="F82" s="40">
        <f>SUM(F83)</f>
        <v>100</v>
      </c>
      <c r="G82" s="40">
        <f>SUM(G83)</f>
        <v>0</v>
      </c>
      <c r="H82" s="40">
        <f>SUM(H83)</f>
        <v>0</v>
      </c>
    </row>
    <row r="83" spans="1:8" ht="31.5">
      <c r="A83" s="47" t="s">
        <v>26</v>
      </c>
      <c r="B83" s="36" t="s">
        <v>105</v>
      </c>
      <c r="C83" s="48" t="s">
        <v>5</v>
      </c>
      <c r="D83" s="49" t="s">
        <v>79</v>
      </c>
      <c r="E83" s="49" t="s">
        <v>88</v>
      </c>
      <c r="F83" s="53">
        <v>100</v>
      </c>
      <c r="G83" s="53">
        <v>0</v>
      </c>
      <c r="H83" s="53">
        <v>0</v>
      </c>
    </row>
    <row r="84" spans="1:8" ht="15.75">
      <c r="A84" s="46" t="s">
        <v>99</v>
      </c>
      <c r="B84" s="43" t="s">
        <v>58</v>
      </c>
      <c r="C84" s="48"/>
      <c r="D84" s="49"/>
      <c r="E84" s="49"/>
      <c r="F84" s="40">
        <f>SUM(F85)</f>
        <v>23</v>
      </c>
      <c r="G84" s="40">
        <f>SUM(G85)</f>
        <v>23</v>
      </c>
      <c r="H84" s="40">
        <f>SUM(H85)</f>
        <v>23</v>
      </c>
    </row>
    <row r="85" spans="1:8" ht="15.75">
      <c r="A85" s="47" t="s">
        <v>82</v>
      </c>
      <c r="B85" s="36" t="s">
        <v>58</v>
      </c>
      <c r="C85" s="43">
        <v>800</v>
      </c>
      <c r="D85" s="36" t="s">
        <v>79</v>
      </c>
      <c r="E85" s="36" t="s">
        <v>77</v>
      </c>
      <c r="F85" s="44">
        <v>23</v>
      </c>
      <c r="G85" s="44">
        <v>23</v>
      </c>
      <c r="H85" s="44">
        <v>23</v>
      </c>
    </row>
    <row r="86" spans="1:8" ht="61.5" customHeight="1">
      <c r="A86" s="45" t="s">
        <v>100</v>
      </c>
      <c r="B86" s="43" t="s">
        <v>59</v>
      </c>
      <c r="C86" s="36"/>
      <c r="D86" s="36"/>
      <c r="E86" s="36"/>
      <c r="F86" s="40">
        <f>SUM(F87)</f>
        <v>15.4</v>
      </c>
      <c r="G86" s="40">
        <f>SUM(G87)</f>
        <v>15.7</v>
      </c>
      <c r="H86" s="40">
        <f>SUM(H87)</f>
        <v>15.7</v>
      </c>
    </row>
    <row r="87" spans="1:8" ht="15.75">
      <c r="A87" s="54" t="s">
        <v>29</v>
      </c>
      <c r="B87" s="36" t="s">
        <v>59</v>
      </c>
      <c r="C87" s="43" t="s">
        <v>15</v>
      </c>
      <c r="D87" s="36" t="s">
        <v>83</v>
      </c>
      <c r="E87" s="36" t="s">
        <v>84</v>
      </c>
      <c r="F87" s="44">
        <v>15.4</v>
      </c>
      <c r="G87" s="44">
        <v>15.7</v>
      </c>
      <c r="H87" s="44">
        <v>15.7</v>
      </c>
    </row>
    <row r="88" spans="1:8" ht="94.5">
      <c r="A88" s="55" t="s">
        <v>64</v>
      </c>
      <c r="B88" s="43" t="s">
        <v>65</v>
      </c>
      <c r="C88" s="43"/>
      <c r="D88" s="36"/>
      <c r="E88" s="36"/>
      <c r="F88" s="40">
        <f>SUM(F89)</f>
        <v>494.2</v>
      </c>
      <c r="G88" s="40">
        <f>SUM(G89)</f>
        <v>501.9</v>
      </c>
      <c r="H88" s="40">
        <f>SUM(H89)</f>
        <v>501.9</v>
      </c>
    </row>
    <row r="89" spans="1:8" ht="31.5">
      <c r="A89" s="54" t="s">
        <v>10</v>
      </c>
      <c r="B89" s="36" t="s">
        <v>65</v>
      </c>
      <c r="C89" s="43" t="s">
        <v>11</v>
      </c>
      <c r="D89" s="36" t="s">
        <v>83</v>
      </c>
      <c r="E89" s="36" t="s">
        <v>84</v>
      </c>
      <c r="F89" s="44">
        <v>494.2</v>
      </c>
      <c r="G89" s="44">
        <v>501.9</v>
      </c>
      <c r="H89" s="44">
        <v>501.9</v>
      </c>
    </row>
    <row r="90" spans="1:8" ht="94.5">
      <c r="A90" s="55" t="s">
        <v>67</v>
      </c>
      <c r="B90" s="43" t="s">
        <v>66</v>
      </c>
      <c r="C90" s="43"/>
      <c r="D90" s="36"/>
      <c r="E90" s="36"/>
      <c r="F90" s="40">
        <f>SUM(F91)</f>
        <v>26</v>
      </c>
      <c r="G90" s="40">
        <v>26.4</v>
      </c>
      <c r="H90" s="40">
        <v>26.4</v>
      </c>
    </row>
    <row r="91" spans="1:8" ht="31.5">
      <c r="A91" s="54" t="s">
        <v>10</v>
      </c>
      <c r="B91" s="36" t="s">
        <v>66</v>
      </c>
      <c r="C91" s="43" t="s">
        <v>11</v>
      </c>
      <c r="D91" s="36" t="s">
        <v>83</v>
      </c>
      <c r="E91" s="36" t="s">
        <v>84</v>
      </c>
      <c r="F91" s="44">
        <v>26</v>
      </c>
      <c r="G91" s="44">
        <v>26.4</v>
      </c>
      <c r="H91" s="44">
        <v>26.4</v>
      </c>
    </row>
    <row r="92" spans="1:8" ht="31.5">
      <c r="A92" s="45" t="s">
        <v>30</v>
      </c>
      <c r="B92" s="43" t="s">
        <v>60</v>
      </c>
      <c r="C92" s="36"/>
      <c r="D92" s="36"/>
      <c r="E92" s="36"/>
      <c r="F92" s="40">
        <f>SUM(F93)</f>
        <v>2358.3</v>
      </c>
      <c r="G92" s="40">
        <f>SUM(G93)</f>
        <v>2007</v>
      </c>
      <c r="H92" s="40">
        <f>SUM(H93)</f>
        <v>2222.3</v>
      </c>
    </row>
    <row r="93" spans="1:8" ht="31.5">
      <c r="A93" s="41" t="s">
        <v>10</v>
      </c>
      <c r="B93" s="36" t="s">
        <v>60</v>
      </c>
      <c r="C93" s="43" t="s">
        <v>11</v>
      </c>
      <c r="D93" s="36" t="s">
        <v>83</v>
      </c>
      <c r="E93" s="36" t="s">
        <v>84</v>
      </c>
      <c r="F93" s="44">
        <v>2358.3</v>
      </c>
      <c r="G93" s="44">
        <v>2007</v>
      </c>
      <c r="H93" s="44">
        <v>2222.3</v>
      </c>
    </row>
    <row r="94" spans="1:8" ht="31.5">
      <c r="A94" s="38" t="s">
        <v>31</v>
      </c>
      <c r="B94" s="43" t="s">
        <v>61</v>
      </c>
      <c r="C94" s="36"/>
      <c r="D94" s="36"/>
      <c r="E94" s="36"/>
      <c r="F94" s="40">
        <f>SUM(F95:F96)</f>
        <v>861.6</v>
      </c>
      <c r="G94" s="40">
        <f>SUM(G95:G96)</f>
        <v>794</v>
      </c>
      <c r="H94" s="40">
        <f>SUM(H95:H96)</f>
        <v>794</v>
      </c>
    </row>
    <row r="95" spans="1:8" ht="47.25">
      <c r="A95" s="41" t="s">
        <v>14</v>
      </c>
      <c r="B95" s="36" t="s">
        <v>61</v>
      </c>
      <c r="C95" s="43" t="s">
        <v>15</v>
      </c>
      <c r="D95" s="36" t="s">
        <v>83</v>
      </c>
      <c r="E95" s="36" t="s">
        <v>85</v>
      </c>
      <c r="F95" s="44">
        <v>690</v>
      </c>
      <c r="G95" s="44">
        <v>690</v>
      </c>
      <c r="H95" s="44">
        <v>690</v>
      </c>
    </row>
    <row r="96" spans="1:8" ht="15.75">
      <c r="A96" s="41" t="s">
        <v>4</v>
      </c>
      <c r="B96" s="36" t="s">
        <v>61</v>
      </c>
      <c r="C96" s="43" t="s">
        <v>5</v>
      </c>
      <c r="D96" s="36" t="s">
        <v>83</v>
      </c>
      <c r="E96" s="36" t="s">
        <v>85</v>
      </c>
      <c r="F96" s="44">
        <v>171.6</v>
      </c>
      <c r="G96" s="44">
        <v>104</v>
      </c>
      <c r="H96" s="44">
        <v>104</v>
      </c>
    </row>
    <row r="97" spans="1:8" ht="47.25">
      <c r="A97" s="56" t="s">
        <v>32</v>
      </c>
      <c r="B97" s="39" t="s">
        <v>62</v>
      </c>
      <c r="C97" s="36"/>
      <c r="D97" s="36"/>
      <c r="E97" s="36"/>
      <c r="F97" s="40">
        <f>SUM(F98)</f>
        <v>71</v>
      </c>
      <c r="G97" s="40">
        <f>SUM(G98)</f>
        <v>71</v>
      </c>
      <c r="H97" s="40">
        <f>SUM(H98)</f>
        <v>71</v>
      </c>
    </row>
    <row r="98" spans="1:8" ht="15.75">
      <c r="A98" s="41" t="s">
        <v>33</v>
      </c>
      <c r="B98" s="42" t="s">
        <v>62</v>
      </c>
      <c r="C98" s="43">
        <v>300</v>
      </c>
      <c r="D98" s="36" t="s">
        <v>89</v>
      </c>
      <c r="E98" s="36" t="s">
        <v>84</v>
      </c>
      <c r="F98" s="44">
        <v>71</v>
      </c>
      <c r="G98" s="44">
        <v>71</v>
      </c>
      <c r="H98" s="44">
        <v>71</v>
      </c>
    </row>
    <row r="99" spans="1:8" ht="26.25" customHeight="1">
      <c r="A99" s="46" t="s">
        <v>34</v>
      </c>
      <c r="B99" s="39" t="s">
        <v>63</v>
      </c>
      <c r="C99" s="43"/>
      <c r="D99" s="36"/>
      <c r="E99" s="36"/>
      <c r="F99" s="40">
        <f>SUM(F100)</f>
        <v>1</v>
      </c>
      <c r="G99" s="40">
        <v>1</v>
      </c>
      <c r="H99" s="40">
        <v>1</v>
      </c>
    </row>
    <row r="100" spans="1:8" ht="15.75">
      <c r="A100" s="47" t="s">
        <v>35</v>
      </c>
      <c r="B100" s="36" t="s">
        <v>63</v>
      </c>
      <c r="C100" s="43" t="s">
        <v>36</v>
      </c>
      <c r="D100" s="36" t="s">
        <v>87</v>
      </c>
      <c r="E100" s="36" t="s">
        <v>84</v>
      </c>
      <c r="F100" s="44">
        <v>1</v>
      </c>
      <c r="G100" s="44">
        <v>1</v>
      </c>
      <c r="H100" s="44">
        <v>1</v>
      </c>
    </row>
    <row r="101" spans="1:8" ht="15.75">
      <c r="A101" s="57" t="s">
        <v>37</v>
      </c>
      <c r="B101" s="58"/>
      <c r="C101" s="58"/>
      <c r="D101" s="58"/>
      <c r="E101" s="58"/>
      <c r="F101" s="59">
        <f>SUM(F12+F53)</f>
        <v>10032.8</v>
      </c>
      <c r="G101" s="59">
        <f>SUM(G12+G53)</f>
        <v>7375.8</v>
      </c>
      <c r="H101" s="59">
        <f>SUM(H12+H53)</f>
        <v>7210.700000000001</v>
      </c>
    </row>
  </sheetData>
  <sheetProtection selectLockedCells="1" selectUnlockedCells="1"/>
  <mergeCells count="10">
    <mergeCell ref="C1:H1"/>
    <mergeCell ref="C2:H2"/>
    <mergeCell ref="C4:H4"/>
    <mergeCell ref="G10:G11"/>
    <mergeCell ref="H10:H11"/>
    <mergeCell ref="A6:F8"/>
    <mergeCell ref="A10:A11"/>
    <mergeCell ref="F10:F11"/>
    <mergeCell ref="B10:E10"/>
    <mergeCell ref="C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2018-02-12T09:54:04Z</cp:lastPrinted>
  <dcterms:modified xsi:type="dcterms:W3CDTF">2018-02-20T11:30:04Z</dcterms:modified>
  <cp:category/>
  <cp:version/>
  <cp:contentType/>
  <cp:contentStatus/>
</cp:coreProperties>
</file>