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905" activeTab="0"/>
  </bookViews>
  <sheets>
    <sheet name="Добрятино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<sst xmlns="http://schemas.openxmlformats.org/spreadsheetml/2006/main" count="68" uniqueCount="58">
  <si>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Вид долгового обязательства</t>
  </si>
  <si>
    <t>Задолженность на начало года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</si>
  <si>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</si>
  <si>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</si>
  <si>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</si>
  <si>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</si>
  <si>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</si>
  <si>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</si>
  <si>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</si>
  <si>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</si>
  <si>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</si>
  <si>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</si>
  <si>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</si>
  <si>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</si>
  <si>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</si>
  <si>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</si>
  <si>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</si>
  <si>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</si>
  <si>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</si>
  <si>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</si>
  <si>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дата</t>
  </si>
  <si>
    <t>сумма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</si>
  <si>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</si>
  <si>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</si>
  <si>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</si>
  <si>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</si>
  <si>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>средства бюджета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</si>
  <si>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</si>
  <si>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</si>
  <si>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</si>
  <si>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</si>
  <si>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</si>
  <si>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</si>
  <si>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Добрятино (сельское поселение) Гусь-Хрустального района</t>
  </si>
  <si>
    <t>Главный бухгалтер</t>
  </si>
  <si>
    <t>Г.А. Галинская</t>
  </si>
  <si>
    <t>Начальник финансового отдела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</si>
  <si>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</si>
  <si>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</si>
  <si>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</si>
  <si>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</si>
  <si>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М.П.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</si>
  <si>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</si>
  <si>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</si>
  <si>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Начислено расходов по обслуживанию долга (по КОСГУ 231 и 226)</t>
  </si>
  <si>
    <t>Приложение к письму департамента финансов, бюджетной и налоговой администрации Владимирской области от 26.05.2014г. № 04-09/310</t>
  </si>
  <si>
    <t>Срок (график)  погашения  долгового обязательства</t>
  </si>
  <si>
    <t>муниципальные ценные бумаги</t>
  </si>
  <si>
    <t xml:space="preserve">неустойка (несвоевременное погашение основного долга) </t>
  </si>
  <si>
    <t>Ю.В. Бастанникова</t>
  </si>
  <si>
    <t>0,1% годовых</t>
  </si>
  <si>
    <t>Департамент финансов,бюджетной и налоговой политики,договор о предоставлении бюджетного кредита № 09/15 от 22.05.2015 г. (средства оластного бюджета а в размере - 4 180 000,00 рублей, на на частичное покрытие дефицита бюджета муниципального образования в целях погашения долгового обязательства муниципального образования в виде обязательств по кредиту, полученному муниципальным образованием от кредитной организации)</t>
  </si>
  <si>
    <t>Договор о предоставлении бюджетного кредита № 05/15 от 10.11.2015 г. (средства  бюджета муниципального района в размере - 700 000 рублей, на покрытие временного кассового разрыва).Доп.соглашение № 1 от 21.12.2015 г.</t>
  </si>
  <si>
    <t>Верхний предел муниципального долга на 01.01.2017  г.,</t>
  </si>
  <si>
    <t xml:space="preserve">штраф за несвоевременное погашение процентов </t>
  </si>
  <si>
    <t>Утверждено Решением о бюджете муниципального образования на 2016 год</t>
  </si>
  <si>
    <t>пени (несвоевременное погашение основного долга)</t>
  </si>
  <si>
    <t>по состоянию на 01 сентября  2016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</si>
</sst>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_-* #,##0.000_р_._-;\-* #,##0.000_р_._-;_-* &quot;-&quot;??_р_._-;_-@_-"/>
    <numFmt numFmtId="172" formatCode="#,##0.00_ ;\-#,##0.00\ "/>
    <numFmt numFmtId="173" formatCode="mmm/yyyy"/>
    <numFmt numFmtId="174" formatCode="_-* #,##0.0_р_._-;\-* #,##0.0_р_._-;_-* &quot;-&quot;??_р_._-;_-@_-"/>
    <numFmt numFmtId="175" formatCode="_-* #,##0_р_._-;\-* #,##0_р_._-;_-* &quot;-&quot;??_р_._-;_-@_-"/>
    <numFmt numFmtId="176" formatCode="_-* #,##0.0_р_._-;\-* #,##0.0_р_._-;_-* &quot;-&quot;?_р_._-;_-@_-"/>
    <numFmt numFmtId="177" formatCode="000000"/>
    <numFmt numFmtId="178" formatCode="_-* #,##0.00_р_._-;\-* #,##0.00_р_._-;_-* \-??_р_._-;_-@_-"/>
    <numFmt numFmtId="179" formatCode="#,###.00"/>
    <numFmt numFmtId="180" formatCode="_-* #,##0.0_р_._-;\-* #,##0.0_р_._-;_-* \-??_р_._-;_-@_-"/>
    <numFmt numFmtId="181" formatCode="_-* #,##0_р_._-;\-* #,##0_р_._-;_-* \-??_р_._-;_-@_-"/>
  </numFmts>
  <fonts count="36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 Cyr"/>
      <family val="0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0">
    <xf numFmtId="0" fontId="0" fillId="0" borderId="0" xfId="0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8" fillId="24" borderId="0" xfId="0" applyFont="1" applyFill="1" applyAlignment="1">
      <alignment/>
    </xf>
    <xf numFmtId="0" fontId="4" fillId="24" borderId="0" xfId="0" applyFont="1" applyFill="1" applyBorder="1" applyAlignment="1">
      <alignment horizontal="left" wrapText="1"/>
    </xf>
    <xf numFmtId="4" fontId="0" fillId="24" borderId="0" xfId="0" applyNumberFormat="1" applyFill="1" applyBorder="1" applyAlignment="1">
      <alignment/>
    </xf>
    <xf numFmtId="0" fontId="7" fillId="24" borderId="0" xfId="0" applyFont="1" applyFill="1" applyAlignment="1">
      <alignment/>
    </xf>
    <xf numFmtId="175" fontId="1" fillId="24" borderId="0" xfId="58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3" fillId="24" borderId="1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/>
    </xf>
    <xf numFmtId="49" fontId="27" fillId="24" borderId="0" xfId="0" applyNumberFormat="1" applyFont="1" applyFill="1" applyAlignment="1">
      <alignment/>
    </xf>
    <xf numFmtId="175" fontId="26" fillId="24" borderId="0" xfId="58" applyNumberFormat="1" applyFont="1" applyFill="1" applyBorder="1" applyAlignment="1">
      <alignment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left" wrapText="1"/>
    </xf>
    <xf numFmtId="0" fontId="8" fillId="24" borderId="0" xfId="0" applyFont="1" applyFill="1" applyBorder="1" applyAlignment="1">
      <alignment/>
    </xf>
    <xf numFmtId="4" fontId="26" fillId="24" borderId="0" xfId="0" applyNumberFormat="1" applyFont="1" applyFill="1" applyBorder="1" applyAlignment="1">
      <alignment horizontal="center"/>
    </xf>
    <xf numFmtId="4" fontId="8" fillId="24" borderId="0" xfId="0" applyNumberFormat="1" applyFont="1" applyFill="1" applyBorder="1" applyAlignment="1">
      <alignment/>
    </xf>
    <xf numFmtId="0" fontId="30" fillId="24" borderId="16" xfId="0" applyFont="1" applyFill="1" applyBorder="1" applyAlignment="1">
      <alignment horizontal="left"/>
    </xf>
    <xf numFmtId="4" fontId="30" fillId="24" borderId="10" xfId="0" applyNumberFormat="1" applyFont="1" applyFill="1" applyBorder="1" applyAlignment="1">
      <alignment horizontal="center"/>
    </xf>
    <xf numFmtId="4" fontId="30" fillId="24" borderId="16" xfId="0" applyNumberFormat="1" applyFont="1" applyFill="1" applyBorder="1" applyAlignment="1">
      <alignment horizontal="center"/>
    </xf>
    <xf numFmtId="4" fontId="30" fillId="24" borderId="11" xfId="0" applyNumberFormat="1" applyFont="1" applyFill="1" applyBorder="1" applyAlignment="1">
      <alignment horizontal="center"/>
    </xf>
    <xf numFmtId="0" fontId="31" fillId="24" borderId="16" xfId="0" applyFont="1" applyFill="1" applyBorder="1" applyAlignment="1">
      <alignment horizontal="left" wrapText="1"/>
    </xf>
    <xf numFmtId="4" fontId="31" fillId="24" borderId="10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1" fillId="24" borderId="16" xfId="0" applyFont="1" applyFill="1" applyBorder="1" applyAlignment="1">
      <alignment horizontal="center"/>
    </xf>
    <xf numFmtId="4" fontId="30" fillId="24" borderId="17" xfId="0" applyNumberFormat="1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30" fillId="24" borderId="16" xfId="0" applyFont="1" applyFill="1" applyBorder="1" applyAlignment="1">
      <alignment horizontal="left" wrapText="1"/>
    </xf>
    <xf numFmtId="0" fontId="30" fillId="24" borderId="10" xfId="0" applyFont="1" applyFill="1" applyBorder="1" applyAlignment="1">
      <alignment horizontal="center"/>
    </xf>
    <xf numFmtId="4" fontId="33" fillId="24" borderId="11" xfId="0" applyNumberFormat="1" applyFont="1" applyFill="1" applyBorder="1" applyAlignment="1">
      <alignment horizontal="center"/>
    </xf>
    <xf numFmtId="0" fontId="33" fillId="24" borderId="12" xfId="0" applyFont="1" applyFill="1" applyBorder="1" applyAlignment="1">
      <alignment horizontal="left" wrapText="1"/>
    </xf>
    <xf numFmtId="0" fontId="31" fillId="24" borderId="10" xfId="0" applyFont="1" applyFill="1" applyBorder="1" applyAlignment="1">
      <alignment horizontal="left" vertical="top" wrapText="1"/>
    </xf>
    <xf numFmtId="4" fontId="31" fillId="24" borderId="11" xfId="0" applyNumberFormat="1" applyFont="1" applyFill="1" applyBorder="1" applyAlignment="1">
      <alignment horizontal="center"/>
    </xf>
    <xf numFmtId="14" fontId="31" fillId="24" borderId="10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 wrapText="1"/>
    </xf>
    <xf numFmtId="49" fontId="31" fillId="24" borderId="10" xfId="0" applyNumberFormat="1" applyFont="1" applyFill="1" applyBorder="1" applyAlignment="1">
      <alignment horizontal="center" wrapText="1"/>
    </xf>
    <xf numFmtId="4" fontId="31" fillId="24" borderId="16" xfId="0" applyNumberFormat="1" applyFont="1" applyFill="1" applyBorder="1" applyAlignment="1">
      <alignment horizontal="center"/>
    </xf>
    <xf numFmtId="49" fontId="31" fillId="24" borderId="16" xfId="0" applyNumberFormat="1" applyFont="1" applyFill="1" applyBorder="1" applyAlignment="1">
      <alignment horizontal="center"/>
    </xf>
    <xf numFmtId="43" fontId="32" fillId="24" borderId="11" xfId="58" applyFont="1" applyFill="1" applyBorder="1" applyAlignment="1">
      <alignment horizontal="center"/>
    </xf>
    <xf numFmtId="0" fontId="31" fillId="24" borderId="12" xfId="0" applyFont="1" applyFill="1" applyBorder="1" applyAlignment="1">
      <alignment horizontal="left" vertical="top" wrapText="1"/>
    </xf>
    <xf numFmtId="0" fontId="32" fillId="24" borderId="12" xfId="0" applyFont="1" applyFill="1" applyBorder="1" applyAlignment="1">
      <alignment horizontal="left" wrapText="1"/>
    </xf>
    <xf numFmtId="14" fontId="31" fillId="24" borderId="16" xfId="0" applyNumberFormat="1" applyFont="1" applyFill="1" applyBorder="1" applyAlignment="1">
      <alignment horizontal="center"/>
    </xf>
    <xf numFmtId="0" fontId="32" fillId="24" borderId="10" xfId="0" applyFont="1" applyFill="1" applyBorder="1" applyAlignment="1">
      <alignment horizontal="left" wrapText="1"/>
    </xf>
    <xf numFmtId="0" fontId="33" fillId="24" borderId="10" xfId="0" applyFont="1" applyFill="1" applyBorder="1" applyAlignment="1">
      <alignment horizontal="left" wrapText="1"/>
    </xf>
    <xf numFmtId="4" fontId="30" fillId="24" borderId="18" xfId="0" applyNumberFormat="1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 wrapText="1"/>
    </xf>
    <xf numFmtId="14" fontId="31" fillId="24" borderId="10" xfId="0" applyNumberFormat="1" applyFont="1" applyFill="1" applyBorder="1" applyAlignment="1">
      <alignment horizontal="center" wrapText="1"/>
    </xf>
    <xf numFmtId="4" fontId="31" fillId="24" borderId="18" xfId="0" applyNumberFormat="1" applyFont="1" applyFill="1" applyBorder="1" applyAlignment="1">
      <alignment horizontal="center"/>
    </xf>
    <xf numFmtId="4" fontId="32" fillId="24" borderId="11" xfId="0" applyNumberFormat="1" applyFont="1" applyFill="1" applyBorder="1" applyAlignment="1">
      <alignment horizontal="center"/>
    </xf>
    <xf numFmtId="4" fontId="32" fillId="24" borderId="10" xfId="0" applyNumberFormat="1" applyFont="1" applyFill="1" applyBorder="1" applyAlignment="1">
      <alignment horizontal="center"/>
    </xf>
    <xf numFmtId="0" fontId="34" fillId="24" borderId="10" xfId="0" applyFont="1" applyFill="1" applyBorder="1" applyAlignment="1">
      <alignment/>
    </xf>
    <xf numFmtId="0" fontId="34" fillId="24" borderId="0" xfId="0" applyFont="1" applyFill="1" applyAlignment="1">
      <alignment/>
    </xf>
    <xf numFmtId="49" fontId="31" fillId="24" borderId="10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 horizontal="left" wrapText="1"/>
    </xf>
    <xf numFmtId="14" fontId="31" fillId="24" borderId="10" xfId="0" applyNumberFormat="1" applyFont="1" applyFill="1" applyBorder="1" applyAlignment="1">
      <alignment/>
    </xf>
    <xf numFmtId="4" fontId="34" fillId="24" borderId="10" xfId="0" applyNumberFormat="1" applyFont="1" applyFill="1" applyBorder="1" applyAlignment="1">
      <alignment/>
    </xf>
    <xf numFmtId="0" fontId="35" fillId="24" borderId="0" xfId="0" applyFont="1" applyFill="1" applyAlignment="1">
      <alignment horizontal="left"/>
    </xf>
    <xf numFmtId="0" fontId="35" fillId="24" borderId="0" xfId="0" applyFont="1" applyFill="1" applyAlignment="1">
      <alignment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left"/>
    </xf>
    <xf numFmtId="0" fontId="26" fillId="24" borderId="18" xfId="0" applyFont="1" applyFill="1" applyBorder="1" applyAlignment="1">
      <alignment horizontal="left"/>
    </xf>
    <xf numFmtId="4" fontId="29" fillId="24" borderId="10" xfId="58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left"/>
    </xf>
    <xf numFmtId="4" fontId="29" fillId="24" borderId="16" xfId="58" applyNumberFormat="1" applyFont="1" applyFill="1" applyBorder="1" applyAlignment="1">
      <alignment horizontal="center"/>
    </xf>
    <xf numFmtId="4" fontId="29" fillId="24" borderId="18" xfId="58" applyNumberFormat="1" applyFont="1" applyFill="1" applyBorder="1" applyAlignment="1">
      <alignment horizontal="center"/>
    </xf>
    <xf numFmtId="4" fontId="29" fillId="24" borderId="11" xfId="58" applyNumberFormat="1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/>
    </xf>
    <xf numFmtId="0" fontId="26" fillId="24" borderId="18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left"/>
    </xf>
    <xf numFmtId="2" fontId="31" fillId="24" borderId="10" xfId="0" applyNumberFormat="1" applyFont="1" applyFill="1" applyBorder="1" applyAlignment="1">
      <alignment horizontal="center"/>
    </xf>
    <xf numFmtId="0" fontId="34" fillId="24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zoomScale="60" zoomScaleNormal="60" zoomScalePageLayoutView="0" workbookViewId="0" topLeftCell="A1">
      <selection activeCell="L81" sqref="L81"/>
    </sheetView>
  </sheetViews>
  <sheetFormatPr defaultColWidth="9.00390625" defaultRowHeight="12.75"/>
  <cols>
    <col min="1" max="1" width="99.25390625" style="4" customWidth="1"/>
    <col min="2" max="2" width="20.125" style="4" customWidth="1"/>
    <col min="3" max="3" width="14.375" style="4" customWidth="1"/>
    <col min="4" max="4" width="16.375" style="4" customWidth="1"/>
    <col min="5" max="5" width="15.375" style="4" customWidth="1"/>
    <col min="6" max="6" width="15.25390625" style="4" customWidth="1"/>
    <col min="7" max="7" width="17.75390625" style="4" customWidth="1"/>
    <col min="8" max="8" width="17.375" style="4" customWidth="1"/>
    <col min="9" max="9" width="13.25390625" style="4" customWidth="1"/>
    <col min="10" max="10" width="15.125" style="4" customWidth="1"/>
    <col min="11" max="11" width="22.25390625" style="4" customWidth="1"/>
    <col min="12" max="12" width="18.625" style="4" customWidth="1"/>
    <col min="13" max="13" width="18.00390625" style="4" customWidth="1"/>
    <col min="14" max="14" width="16.125" style="4" customWidth="1"/>
    <col min="15" max="15" width="18.375" style="4" customWidth="1"/>
    <col min="16" max="16" width="15.625" style="4" customWidth="1"/>
    <col min="17" max="17" width="11.375" style="4" customWidth="1"/>
    <col min="18" max="18" width="11.75390625" style="4" customWidth="1"/>
    <col min="19" max="19" width="18.875" style="4" customWidth="1"/>
    <col min="20" max="20" width="12.875" style="4" customWidth="1"/>
    <col min="21" max="21" width="14.375" style="4" customWidth="1"/>
    <col min="22" max="22" width="12.125" style="4" customWidth="1"/>
    <col min="23" max="16384" width="8.875" style="4" customWidth="1"/>
  </cols>
  <sheetData>
    <row r="1" spans="14:21" ht="27" customHeight="1">
      <c r="N1" s="104" t="s">
        <v>45</v>
      </c>
      <c r="O1" s="104"/>
      <c r="P1" s="104"/>
      <c r="Q1" s="104"/>
      <c r="R1" s="104"/>
      <c r="S1" s="104"/>
      <c r="T1" s="104"/>
      <c r="U1" s="104"/>
    </row>
    <row r="2" spans="15:21" ht="15">
      <c r="O2" s="105"/>
      <c r="P2" s="105"/>
      <c r="Q2" s="105"/>
      <c r="R2" s="105"/>
      <c r="S2" s="105"/>
      <c r="T2" s="105"/>
      <c r="U2" s="105"/>
    </row>
    <row r="3" spans="1:21" ht="12.75">
      <c r="A3" s="106" t="s">
        <v>27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1" ht="20.25" customHeight="1">
      <c r="A4" s="3"/>
      <c r="B4" s="10"/>
      <c r="C4" s="10"/>
      <c r="D4" s="10"/>
      <c r="E4" s="10"/>
      <c r="F4" s="107" t="s">
        <v>33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"/>
      <c r="R4" s="10"/>
      <c r="S4" s="10"/>
      <c r="T4" s="10"/>
      <c r="U4" s="10"/>
    </row>
    <row r="5" spans="1:21" ht="12.75">
      <c r="A5" s="101" t="s">
        <v>28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1" ht="12.75">
      <c r="A6" s="101" t="s">
        <v>57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1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2" ht="15.75">
      <c r="A8" s="75" t="s">
        <v>55</v>
      </c>
      <c r="B8" s="76"/>
      <c r="C8" s="76"/>
      <c r="D8" s="76"/>
      <c r="E8" s="76"/>
      <c r="F8" s="76"/>
      <c r="G8" s="76"/>
      <c r="H8" s="77"/>
      <c r="I8" s="80" t="s">
        <v>29</v>
      </c>
      <c r="J8" s="80"/>
      <c r="K8" s="80"/>
      <c r="L8" s="80"/>
      <c r="M8" s="80"/>
      <c r="N8" s="80"/>
      <c r="O8" s="80"/>
      <c r="P8" s="80"/>
      <c r="Q8" s="14"/>
      <c r="R8" s="14"/>
      <c r="S8" s="8"/>
      <c r="T8" s="8"/>
      <c r="U8" s="8"/>
      <c r="V8" s="8"/>
    </row>
    <row r="9" spans="1:22" ht="15.75">
      <c r="A9" s="78"/>
      <c r="B9" s="79"/>
      <c r="C9" s="79"/>
      <c r="D9" s="79"/>
      <c r="E9" s="79"/>
      <c r="F9" s="79"/>
      <c r="G9" s="79"/>
      <c r="H9" s="79"/>
      <c r="I9" s="81" t="s">
        <v>8</v>
      </c>
      <c r="J9" s="81"/>
      <c r="K9" s="81"/>
      <c r="L9" s="81"/>
      <c r="M9" s="80" t="s">
        <v>9</v>
      </c>
      <c r="N9" s="80"/>
      <c r="O9" s="80"/>
      <c r="P9" s="80"/>
      <c r="Q9" s="15"/>
      <c r="R9" s="14"/>
      <c r="S9" s="8"/>
      <c r="T9" s="8"/>
      <c r="U9" s="8"/>
      <c r="V9" s="8"/>
    </row>
    <row r="10" spans="1:22" ht="18.75">
      <c r="A10" s="82" t="s">
        <v>53</v>
      </c>
      <c r="B10" s="83"/>
      <c r="C10" s="83"/>
      <c r="D10" s="83"/>
      <c r="E10" s="83"/>
      <c r="F10" s="83"/>
      <c r="G10" s="83"/>
      <c r="H10" s="83"/>
      <c r="I10" s="84">
        <v>4180000</v>
      </c>
      <c r="J10" s="84"/>
      <c r="K10" s="84"/>
      <c r="L10" s="84"/>
      <c r="M10" s="84"/>
      <c r="N10" s="84"/>
      <c r="O10" s="84"/>
      <c r="P10" s="84"/>
      <c r="Q10" s="14"/>
      <c r="R10" s="14"/>
      <c r="S10" s="8"/>
      <c r="T10" s="8"/>
      <c r="U10" s="8"/>
      <c r="V10" s="8"/>
    </row>
    <row r="11" spans="1:22" ht="18.75">
      <c r="A11" s="82" t="s">
        <v>30</v>
      </c>
      <c r="B11" s="83"/>
      <c r="C11" s="83"/>
      <c r="D11" s="83"/>
      <c r="E11" s="83"/>
      <c r="F11" s="83"/>
      <c r="G11" s="83"/>
      <c r="H11" s="83"/>
      <c r="I11" s="84">
        <v>0</v>
      </c>
      <c r="J11" s="84"/>
      <c r="K11" s="84"/>
      <c r="L11" s="84"/>
      <c r="M11" s="84"/>
      <c r="N11" s="84"/>
      <c r="O11" s="84"/>
      <c r="P11" s="84"/>
      <c r="Q11" s="14"/>
      <c r="R11" s="14"/>
      <c r="S11" s="8"/>
      <c r="T11" s="8"/>
      <c r="U11" s="8"/>
      <c r="V11" s="8"/>
    </row>
    <row r="12" spans="1:22" ht="18.75">
      <c r="A12" s="85" t="s">
        <v>37</v>
      </c>
      <c r="B12" s="85"/>
      <c r="C12" s="85"/>
      <c r="D12" s="85"/>
      <c r="E12" s="85"/>
      <c r="F12" s="85"/>
      <c r="G12" s="85"/>
      <c r="H12" s="82"/>
      <c r="I12" s="84">
        <v>0</v>
      </c>
      <c r="J12" s="84"/>
      <c r="K12" s="84"/>
      <c r="L12" s="84"/>
      <c r="M12" s="86"/>
      <c r="N12" s="87"/>
      <c r="O12" s="87"/>
      <c r="P12" s="88"/>
      <c r="Q12" s="14"/>
      <c r="R12" s="14"/>
      <c r="S12" s="8"/>
      <c r="T12" s="8"/>
      <c r="U12" s="8"/>
      <c r="V12" s="8"/>
    </row>
    <row r="13" spans="1:22" ht="18.75">
      <c r="A13" s="82" t="s">
        <v>31</v>
      </c>
      <c r="B13" s="83"/>
      <c r="C13" s="83"/>
      <c r="D13" s="83"/>
      <c r="E13" s="83"/>
      <c r="F13" s="83"/>
      <c r="G13" s="83"/>
      <c r="H13" s="83"/>
      <c r="I13" s="84">
        <v>0</v>
      </c>
      <c r="J13" s="84"/>
      <c r="K13" s="84"/>
      <c r="L13" s="84"/>
      <c r="M13" s="84">
        <v>5000</v>
      </c>
      <c r="N13" s="84"/>
      <c r="O13" s="84"/>
      <c r="P13" s="84"/>
      <c r="Q13" s="14"/>
      <c r="R13" s="14"/>
      <c r="S13" s="8"/>
      <c r="T13" s="8"/>
      <c r="U13" s="8"/>
      <c r="V13" s="8"/>
    </row>
    <row r="14" spans="1:22" ht="17.25" customHeight="1">
      <c r="A14" s="82" t="s">
        <v>32</v>
      </c>
      <c r="B14" s="83"/>
      <c r="C14" s="83"/>
      <c r="D14" s="83"/>
      <c r="E14" s="83"/>
      <c r="F14" s="83"/>
      <c r="G14" s="83"/>
      <c r="H14" s="83"/>
      <c r="I14" s="84">
        <v>0</v>
      </c>
      <c r="J14" s="84"/>
      <c r="K14" s="84"/>
      <c r="L14" s="84"/>
      <c r="M14" s="84"/>
      <c r="N14" s="84"/>
      <c r="O14" s="84"/>
      <c r="P14" s="84"/>
      <c r="Q14" s="16"/>
      <c r="R14" s="16"/>
      <c r="S14" s="9"/>
      <c r="T14" s="9"/>
      <c r="U14" s="9"/>
      <c r="V14" s="8"/>
    </row>
    <row r="15" spans="1:22" ht="13.5" customHeight="1">
      <c r="A15" s="82" t="s">
        <v>38</v>
      </c>
      <c r="B15" s="83"/>
      <c r="C15" s="83"/>
      <c r="D15" s="83"/>
      <c r="E15" s="83"/>
      <c r="F15" s="83"/>
      <c r="G15" s="83"/>
      <c r="H15" s="83"/>
      <c r="I15" s="84"/>
      <c r="J15" s="84"/>
      <c r="K15" s="84"/>
      <c r="L15" s="84"/>
      <c r="M15" s="84"/>
      <c r="N15" s="84"/>
      <c r="O15" s="84"/>
      <c r="P15" s="84"/>
      <c r="Q15" s="16"/>
      <c r="R15" s="16"/>
      <c r="S15" s="9"/>
      <c r="T15" s="9"/>
      <c r="U15" s="9"/>
      <c r="V15" s="8"/>
    </row>
    <row r="16" spans="1:22" ht="15.75" customHeight="1">
      <c r="A16" s="82" t="s">
        <v>39</v>
      </c>
      <c r="B16" s="83"/>
      <c r="C16" s="83"/>
      <c r="D16" s="83"/>
      <c r="E16" s="83"/>
      <c r="F16" s="83"/>
      <c r="G16" s="83"/>
      <c r="H16" s="83"/>
      <c r="I16" s="84">
        <v>0</v>
      </c>
      <c r="J16" s="84"/>
      <c r="K16" s="84"/>
      <c r="L16" s="84"/>
      <c r="M16" s="84"/>
      <c r="N16" s="84"/>
      <c r="O16" s="84"/>
      <c r="P16" s="84"/>
      <c r="Q16" s="16"/>
      <c r="R16" s="16"/>
      <c r="S16" s="9"/>
      <c r="T16" s="9"/>
      <c r="U16" s="9"/>
      <c r="V16" s="8"/>
    </row>
    <row r="17" spans="1:22" ht="17.25" customHeight="1">
      <c r="A17" s="82" t="s">
        <v>40</v>
      </c>
      <c r="B17" s="83"/>
      <c r="C17" s="83"/>
      <c r="D17" s="83"/>
      <c r="E17" s="83"/>
      <c r="F17" s="83"/>
      <c r="G17" s="83"/>
      <c r="H17" s="83"/>
      <c r="I17" s="84">
        <v>0</v>
      </c>
      <c r="J17" s="84"/>
      <c r="K17" s="84"/>
      <c r="L17" s="84"/>
      <c r="M17" s="84"/>
      <c r="N17" s="84"/>
      <c r="O17" s="84"/>
      <c r="P17" s="84"/>
      <c r="Q17" s="16"/>
      <c r="R17" s="16"/>
      <c r="S17" s="9"/>
      <c r="T17" s="9"/>
      <c r="U17" s="9"/>
      <c r="V17" s="8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22" ht="48" customHeight="1">
      <c r="A20" s="93" t="s">
        <v>0</v>
      </c>
      <c r="B20" s="74" t="s">
        <v>1</v>
      </c>
      <c r="C20" s="103"/>
      <c r="D20" s="103"/>
      <c r="E20" s="96"/>
      <c r="F20" s="74" t="s">
        <v>42</v>
      </c>
      <c r="G20" s="103"/>
      <c r="H20" s="71" t="s">
        <v>43</v>
      </c>
      <c r="I20" s="71" t="s">
        <v>12</v>
      </c>
      <c r="J20" s="93" t="s">
        <v>46</v>
      </c>
      <c r="K20" s="94"/>
      <c r="L20" s="71" t="s">
        <v>44</v>
      </c>
      <c r="M20" s="93" t="s">
        <v>13</v>
      </c>
      <c r="N20" s="97"/>
      <c r="O20" s="97"/>
      <c r="P20" s="97"/>
      <c r="Q20" s="97"/>
      <c r="R20" s="94"/>
      <c r="S20" s="90" t="s">
        <v>2</v>
      </c>
      <c r="T20" s="91"/>
      <c r="U20" s="91"/>
      <c r="V20" s="92"/>
    </row>
    <row r="21" spans="1:22" ht="12.75" customHeight="1">
      <c r="A21" s="95"/>
      <c r="B21" s="74" t="s">
        <v>3</v>
      </c>
      <c r="C21" s="96"/>
      <c r="D21" s="74" t="s">
        <v>4</v>
      </c>
      <c r="E21" s="96"/>
      <c r="F21" s="71" t="s">
        <v>11</v>
      </c>
      <c r="G21" s="93" t="s">
        <v>19</v>
      </c>
      <c r="H21" s="72"/>
      <c r="I21" s="72"/>
      <c r="J21" s="95"/>
      <c r="K21" s="70"/>
      <c r="L21" s="72"/>
      <c r="M21" s="71" t="s">
        <v>20</v>
      </c>
      <c r="N21" s="98" t="s">
        <v>15</v>
      </c>
      <c r="O21" s="99"/>
      <c r="P21" s="99"/>
      <c r="Q21" s="99"/>
      <c r="R21" s="100"/>
      <c r="S21" s="90" t="s">
        <v>3</v>
      </c>
      <c r="T21" s="92"/>
      <c r="U21" s="90" t="s">
        <v>4</v>
      </c>
      <c r="V21" s="92"/>
    </row>
    <row r="22" spans="1:22" ht="63.75" customHeight="1">
      <c r="A22" s="102"/>
      <c r="B22" s="18" t="s">
        <v>5</v>
      </c>
      <c r="C22" s="18" t="s">
        <v>6</v>
      </c>
      <c r="D22" s="18" t="s">
        <v>17</v>
      </c>
      <c r="E22" s="18" t="s">
        <v>18</v>
      </c>
      <c r="F22" s="73"/>
      <c r="G22" s="102"/>
      <c r="H22" s="73"/>
      <c r="I22" s="73"/>
      <c r="J22" s="21" t="s">
        <v>20</v>
      </c>
      <c r="K22" s="21" t="s">
        <v>21</v>
      </c>
      <c r="L22" s="73"/>
      <c r="M22" s="73"/>
      <c r="N22" s="21" t="s">
        <v>5</v>
      </c>
      <c r="O22" s="21" t="s">
        <v>10</v>
      </c>
      <c r="P22" s="21" t="s">
        <v>22</v>
      </c>
      <c r="Q22" s="17" t="s">
        <v>23</v>
      </c>
      <c r="R22" s="22" t="s">
        <v>14</v>
      </c>
      <c r="S22" s="13" t="s">
        <v>5</v>
      </c>
      <c r="T22" s="13" t="s">
        <v>6</v>
      </c>
      <c r="U22" s="13" t="s">
        <v>16</v>
      </c>
      <c r="V22" s="13" t="s">
        <v>6</v>
      </c>
    </row>
    <row r="23" spans="1:22" ht="18" customHeight="1">
      <c r="A23" s="19">
        <v>1</v>
      </c>
      <c r="B23" s="18">
        <v>2</v>
      </c>
      <c r="C23" s="18">
        <v>3</v>
      </c>
      <c r="D23" s="18">
        <v>4</v>
      </c>
      <c r="E23" s="18">
        <v>5</v>
      </c>
      <c r="F23" s="20">
        <v>6</v>
      </c>
      <c r="G23" s="20">
        <v>7</v>
      </c>
      <c r="H23" s="20">
        <v>8</v>
      </c>
      <c r="I23" s="20">
        <v>9</v>
      </c>
      <c r="J23" s="21">
        <v>10</v>
      </c>
      <c r="K23" s="21">
        <v>11</v>
      </c>
      <c r="L23" s="20">
        <v>12</v>
      </c>
      <c r="M23" s="20">
        <v>13</v>
      </c>
      <c r="N23" s="20">
        <v>14</v>
      </c>
      <c r="O23" s="19">
        <v>15</v>
      </c>
      <c r="P23" s="20">
        <v>16</v>
      </c>
      <c r="Q23" s="23">
        <v>17</v>
      </c>
      <c r="R23" s="24">
        <v>18</v>
      </c>
      <c r="S23" s="13">
        <v>19</v>
      </c>
      <c r="T23" s="13">
        <v>20</v>
      </c>
      <c r="U23" s="13">
        <v>21</v>
      </c>
      <c r="V23" s="13">
        <v>22</v>
      </c>
    </row>
    <row r="24" spans="1:22" ht="18" customHeight="1">
      <c r="A24" s="29" t="s">
        <v>7</v>
      </c>
      <c r="B24" s="30">
        <f>B26+B41</f>
        <v>4880000</v>
      </c>
      <c r="C24" s="30">
        <f>C26+C41</f>
        <v>0</v>
      </c>
      <c r="D24" s="30">
        <f>D26</f>
        <v>0</v>
      </c>
      <c r="E24" s="30">
        <f>E26+E41</f>
        <v>0</v>
      </c>
      <c r="F24" s="30"/>
      <c r="G24" s="30">
        <f>G26+G41</f>
        <v>0</v>
      </c>
      <c r="H24" s="30"/>
      <c r="I24" s="30"/>
      <c r="J24" s="30"/>
      <c r="K24" s="30">
        <f>K26+K41</f>
        <v>4880000</v>
      </c>
      <c r="L24" s="30">
        <f>L26+L41+L27+L42+L37+L31</f>
        <v>318.5</v>
      </c>
      <c r="M24" s="30"/>
      <c r="N24" s="30">
        <f>N26+N41</f>
        <v>420000</v>
      </c>
      <c r="O24" s="31">
        <f>O26+O41</f>
        <v>140000</v>
      </c>
      <c r="P24" s="30">
        <f>P26+P41+P27+P42+L37+L31</f>
        <v>171.5</v>
      </c>
      <c r="Q24" s="32">
        <f>Q26+Q41</f>
        <v>0</v>
      </c>
      <c r="R24" s="32">
        <f>R26+R41</f>
        <v>0</v>
      </c>
      <c r="S24" s="30">
        <f>B24+G24-N24</f>
        <v>4460000</v>
      </c>
      <c r="T24" s="30">
        <f>T26+T41+T27+T42+T56</f>
        <v>147</v>
      </c>
      <c r="U24" s="30">
        <f>U26+U41</f>
        <v>0</v>
      </c>
      <c r="V24" s="30">
        <f>V26+V41</f>
        <v>0</v>
      </c>
    </row>
    <row r="25" spans="1:22" ht="19.5" customHeight="1">
      <c r="A25" s="33" t="s">
        <v>15</v>
      </c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0"/>
      <c r="M25" s="30"/>
      <c r="N25" s="34"/>
      <c r="O25" s="36"/>
      <c r="P25" s="30"/>
      <c r="Q25" s="37"/>
      <c r="R25" s="38"/>
      <c r="S25" s="30"/>
      <c r="T25" s="30"/>
      <c r="U25" s="34"/>
      <c r="V25" s="34"/>
    </row>
    <row r="26" spans="1:22" ht="20.25">
      <c r="A26" s="39" t="s">
        <v>24</v>
      </c>
      <c r="B26" s="30">
        <f>B28</f>
        <v>0</v>
      </c>
      <c r="C26" s="30">
        <f>C28</f>
        <v>0</v>
      </c>
      <c r="D26" s="30">
        <f>D28</f>
        <v>0</v>
      </c>
      <c r="E26" s="30">
        <f>E28</f>
        <v>0</v>
      </c>
      <c r="F26" s="40"/>
      <c r="G26" s="30">
        <f>G28</f>
        <v>0</v>
      </c>
      <c r="H26" s="40"/>
      <c r="I26" s="40"/>
      <c r="J26" s="40"/>
      <c r="K26" s="30">
        <f>K28</f>
        <v>0</v>
      </c>
      <c r="L26" s="30">
        <f>L28</f>
        <v>0</v>
      </c>
      <c r="M26" s="30"/>
      <c r="N26" s="30">
        <f>N28</f>
        <v>0</v>
      </c>
      <c r="O26" s="31">
        <f>O28</f>
        <v>0</v>
      </c>
      <c r="P26" s="30">
        <f>P28</f>
        <v>0</v>
      </c>
      <c r="Q26" s="37">
        <f>Q28</f>
        <v>0</v>
      </c>
      <c r="R26" s="41">
        <f>R28</f>
        <v>0</v>
      </c>
      <c r="S26" s="30">
        <f>B26+G26-N26</f>
        <v>0</v>
      </c>
      <c r="T26" s="30">
        <f>T28</f>
        <v>0</v>
      </c>
      <c r="U26" s="30">
        <f>U28</f>
        <v>0</v>
      </c>
      <c r="V26" s="30">
        <f>V28</f>
        <v>0</v>
      </c>
    </row>
    <row r="27" spans="1:22" ht="28.5" customHeight="1" hidden="1">
      <c r="A27" s="42" t="s">
        <v>48</v>
      </c>
      <c r="B27" s="32"/>
      <c r="C27" s="30"/>
      <c r="D27" s="30"/>
      <c r="E27" s="30"/>
      <c r="F27" s="40"/>
      <c r="G27" s="30"/>
      <c r="H27" s="40"/>
      <c r="I27" s="40"/>
      <c r="J27" s="40"/>
      <c r="K27" s="30"/>
      <c r="L27" s="31">
        <v>0</v>
      </c>
      <c r="M27" s="31"/>
      <c r="N27" s="30"/>
      <c r="O27" s="31"/>
      <c r="P27" s="30">
        <v>0</v>
      </c>
      <c r="Q27" s="37"/>
      <c r="R27" s="41"/>
      <c r="S27" s="30"/>
      <c r="T27" s="30">
        <f>T31</f>
        <v>0</v>
      </c>
      <c r="U27" s="30"/>
      <c r="V27" s="30"/>
    </row>
    <row r="28" spans="1:22" ht="20.25" hidden="1">
      <c r="A28" s="43"/>
      <c r="B28" s="44"/>
      <c r="C28" s="35"/>
      <c r="D28" s="34"/>
      <c r="E28" s="35"/>
      <c r="F28" s="45"/>
      <c r="G28" s="34"/>
      <c r="H28" s="46"/>
      <c r="I28" s="47"/>
      <c r="J28" s="45"/>
      <c r="K28" s="34"/>
      <c r="L28" s="48"/>
      <c r="M28" s="49"/>
      <c r="N28" s="34"/>
      <c r="O28" s="34"/>
      <c r="P28" s="34"/>
      <c r="Q28" s="37"/>
      <c r="R28" s="50"/>
      <c r="S28" s="34">
        <f>B28+G28-N28</f>
        <v>0</v>
      </c>
      <c r="T28" s="34">
        <f>C28+L28-P28-Q28</f>
        <v>0</v>
      </c>
      <c r="U28" s="34">
        <f>B28+G28-N28</f>
        <v>0</v>
      </c>
      <c r="V28" s="34">
        <f>T28</f>
        <v>0</v>
      </c>
    </row>
    <row r="29" spans="1:22" ht="20.25" hidden="1">
      <c r="A29" s="51"/>
      <c r="B29" s="44"/>
      <c r="C29" s="35"/>
      <c r="D29" s="34"/>
      <c r="E29" s="35"/>
      <c r="F29" s="45"/>
      <c r="G29" s="34"/>
      <c r="H29" s="46"/>
      <c r="I29" s="47"/>
      <c r="J29" s="45"/>
      <c r="K29" s="34"/>
      <c r="L29" s="48"/>
      <c r="M29" s="49"/>
      <c r="N29" s="34"/>
      <c r="O29" s="34"/>
      <c r="P29" s="34"/>
      <c r="Q29" s="37"/>
      <c r="R29" s="50"/>
      <c r="S29" s="34"/>
      <c r="T29" s="34"/>
      <c r="U29" s="34"/>
      <c r="V29" s="34"/>
    </row>
    <row r="30" spans="1:22" ht="20.25" hidden="1">
      <c r="A30" s="51"/>
      <c r="B30" s="44"/>
      <c r="C30" s="35"/>
      <c r="D30" s="34"/>
      <c r="E30" s="35"/>
      <c r="F30" s="45"/>
      <c r="G30" s="34"/>
      <c r="H30" s="46"/>
      <c r="I30" s="47"/>
      <c r="J30" s="45"/>
      <c r="K30" s="34"/>
      <c r="L30" s="48"/>
      <c r="M30" s="49"/>
      <c r="N30" s="34"/>
      <c r="O30" s="48"/>
      <c r="P30" s="34"/>
      <c r="Q30" s="37"/>
      <c r="R30" s="50"/>
      <c r="S30" s="34"/>
      <c r="T30" s="34"/>
      <c r="U30" s="34"/>
      <c r="V30" s="34"/>
    </row>
    <row r="31" spans="1:22" ht="20.25" hidden="1">
      <c r="A31" s="52"/>
      <c r="B31" s="44"/>
      <c r="C31" s="35"/>
      <c r="D31" s="35"/>
      <c r="E31" s="35"/>
      <c r="F31" s="45"/>
      <c r="G31" s="34"/>
      <c r="H31" s="46"/>
      <c r="I31" s="47"/>
      <c r="J31" s="45"/>
      <c r="K31" s="34"/>
      <c r="L31" s="48"/>
      <c r="M31" s="53"/>
      <c r="N31" s="34"/>
      <c r="O31" s="36"/>
      <c r="P31" s="34"/>
      <c r="Q31" s="37"/>
      <c r="R31" s="50"/>
      <c r="S31" s="34"/>
      <c r="T31" s="34">
        <f>C31+L31-P31-Q31</f>
        <v>0</v>
      </c>
      <c r="U31" s="34"/>
      <c r="V31" s="34"/>
    </row>
    <row r="32" spans="1:22" ht="20.25" customHeight="1" hidden="1">
      <c r="A32" s="52"/>
      <c r="B32" s="44"/>
      <c r="C32" s="35"/>
      <c r="D32" s="35"/>
      <c r="E32" s="35"/>
      <c r="F32" s="45"/>
      <c r="G32" s="34"/>
      <c r="H32" s="46"/>
      <c r="I32" s="47"/>
      <c r="J32" s="45"/>
      <c r="K32" s="34"/>
      <c r="L32" s="48"/>
      <c r="M32" s="53"/>
      <c r="N32" s="34"/>
      <c r="O32" s="36"/>
      <c r="P32" s="34"/>
      <c r="Q32" s="37"/>
      <c r="R32" s="50"/>
      <c r="S32" s="34"/>
      <c r="T32" s="34"/>
      <c r="U32" s="34"/>
      <c r="V32" s="34"/>
    </row>
    <row r="33" spans="1:22" ht="20.25" customHeight="1" hidden="1">
      <c r="A33" s="52"/>
      <c r="B33" s="44"/>
      <c r="C33" s="35"/>
      <c r="D33" s="35"/>
      <c r="E33" s="35"/>
      <c r="F33" s="45"/>
      <c r="G33" s="34"/>
      <c r="H33" s="46"/>
      <c r="I33" s="47"/>
      <c r="J33" s="45"/>
      <c r="K33" s="34"/>
      <c r="L33" s="48"/>
      <c r="M33" s="53"/>
      <c r="N33" s="34"/>
      <c r="O33" s="36"/>
      <c r="P33" s="34"/>
      <c r="Q33" s="37"/>
      <c r="R33" s="50"/>
      <c r="S33" s="34"/>
      <c r="T33" s="34"/>
      <c r="U33" s="34"/>
      <c r="V33" s="34"/>
    </row>
    <row r="34" spans="1:22" ht="20.25" customHeight="1" hidden="1">
      <c r="A34" s="52"/>
      <c r="B34" s="44"/>
      <c r="C34" s="35"/>
      <c r="D34" s="35"/>
      <c r="E34" s="35"/>
      <c r="F34" s="45"/>
      <c r="G34" s="34"/>
      <c r="H34" s="46"/>
      <c r="I34" s="47"/>
      <c r="J34" s="45"/>
      <c r="K34" s="34"/>
      <c r="L34" s="48"/>
      <c r="M34" s="53"/>
      <c r="N34" s="34"/>
      <c r="O34" s="36"/>
      <c r="P34" s="34"/>
      <c r="Q34" s="37"/>
      <c r="R34" s="50"/>
      <c r="S34" s="34"/>
      <c r="T34" s="34"/>
      <c r="U34" s="34"/>
      <c r="V34" s="34"/>
    </row>
    <row r="35" spans="1:22" ht="20.25" customHeight="1" hidden="1">
      <c r="A35" s="52"/>
      <c r="B35" s="44"/>
      <c r="C35" s="35"/>
      <c r="D35" s="35"/>
      <c r="E35" s="35"/>
      <c r="F35" s="45"/>
      <c r="G35" s="34"/>
      <c r="H35" s="46"/>
      <c r="I35" s="47"/>
      <c r="J35" s="45"/>
      <c r="K35" s="34"/>
      <c r="L35" s="48"/>
      <c r="M35" s="53"/>
      <c r="N35" s="34"/>
      <c r="O35" s="36"/>
      <c r="P35" s="34"/>
      <c r="Q35" s="37"/>
      <c r="R35" s="50"/>
      <c r="S35" s="34"/>
      <c r="T35" s="34"/>
      <c r="U35" s="34"/>
      <c r="V35" s="34"/>
    </row>
    <row r="36" spans="1:22" ht="20.25" customHeight="1" hidden="1">
      <c r="A36" s="52"/>
      <c r="B36" s="44"/>
      <c r="C36" s="35"/>
      <c r="D36" s="35"/>
      <c r="E36" s="35"/>
      <c r="F36" s="45"/>
      <c r="G36" s="34"/>
      <c r="H36" s="46"/>
      <c r="I36" s="47"/>
      <c r="J36" s="45"/>
      <c r="K36" s="34"/>
      <c r="L36" s="48"/>
      <c r="M36" s="53"/>
      <c r="N36" s="34"/>
      <c r="O36" s="36"/>
      <c r="P36" s="34"/>
      <c r="Q36" s="37"/>
      <c r="R36" s="50"/>
      <c r="S36" s="34"/>
      <c r="T36" s="34"/>
      <c r="U36" s="34"/>
      <c r="V36" s="34"/>
    </row>
    <row r="37" spans="1:22" ht="20.25" customHeight="1" hidden="1">
      <c r="A37" s="52"/>
      <c r="B37" s="44"/>
      <c r="C37" s="35"/>
      <c r="D37" s="35"/>
      <c r="E37" s="35"/>
      <c r="F37" s="45"/>
      <c r="G37" s="34"/>
      <c r="H37" s="46"/>
      <c r="I37" s="47"/>
      <c r="J37" s="45"/>
      <c r="K37" s="34"/>
      <c r="L37" s="48"/>
      <c r="M37" s="53"/>
      <c r="N37" s="34"/>
      <c r="O37" s="36"/>
      <c r="P37" s="34"/>
      <c r="Q37" s="37"/>
      <c r="R37" s="50"/>
      <c r="S37" s="34"/>
      <c r="T37" s="34"/>
      <c r="U37" s="34"/>
      <c r="V37" s="34"/>
    </row>
    <row r="38" spans="1:22" ht="20.25" customHeight="1" hidden="1">
      <c r="A38" s="52"/>
      <c r="B38" s="44"/>
      <c r="C38" s="35"/>
      <c r="D38" s="35"/>
      <c r="E38" s="35"/>
      <c r="F38" s="45"/>
      <c r="G38" s="34"/>
      <c r="H38" s="46"/>
      <c r="I38" s="47"/>
      <c r="J38" s="45"/>
      <c r="K38" s="34"/>
      <c r="L38" s="48"/>
      <c r="M38" s="53"/>
      <c r="N38" s="34"/>
      <c r="O38" s="36"/>
      <c r="P38" s="34"/>
      <c r="Q38" s="37"/>
      <c r="R38" s="50"/>
      <c r="S38" s="34"/>
      <c r="T38" s="34"/>
      <c r="U38" s="34"/>
      <c r="V38" s="34"/>
    </row>
    <row r="39" spans="1:22" ht="19.5" customHeight="1">
      <c r="A39" s="54" t="s">
        <v>47</v>
      </c>
      <c r="B39" s="34"/>
      <c r="C39" s="35"/>
      <c r="D39" s="35"/>
      <c r="E39" s="35"/>
      <c r="F39" s="45"/>
      <c r="G39" s="34"/>
      <c r="H39" s="46"/>
      <c r="I39" s="47"/>
      <c r="J39" s="45"/>
      <c r="K39" s="34"/>
      <c r="L39" s="48"/>
      <c r="M39" s="53"/>
      <c r="N39" s="34"/>
      <c r="O39" s="36"/>
      <c r="P39" s="34"/>
      <c r="Q39" s="37"/>
      <c r="R39" s="38"/>
      <c r="S39" s="34"/>
      <c r="T39" s="34"/>
      <c r="U39" s="34"/>
      <c r="V39" s="34"/>
    </row>
    <row r="40" spans="1:22" ht="20.25" hidden="1">
      <c r="A40" s="54"/>
      <c r="B40" s="34"/>
      <c r="C40" s="35"/>
      <c r="D40" s="35"/>
      <c r="E40" s="35"/>
      <c r="F40" s="45"/>
      <c r="G40" s="34"/>
      <c r="H40" s="46"/>
      <c r="I40" s="47"/>
      <c r="J40" s="45"/>
      <c r="K40" s="34"/>
      <c r="L40" s="48"/>
      <c r="M40" s="53"/>
      <c r="N40" s="34"/>
      <c r="O40" s="36"/>
      <c r="P40" s="34"/>
      <c r="Q40" s="37"/>
      <c r="R40" s="38"/>
      <c r="S40" s="34"/>
      <c r="T40" s="34"/>
      <c r="U40" s="34"/>
      <c r="V40" s="34"/>
    </row>
    <row r="41" spans="1:22" ht="20.25">
      <c r="A41" s="39" t="s">
        <v>25</v>
      </c>
      <c r="B41" s="30">
        <f>B56+B59</f>
        <v>4880000</v>
      </c>
      <c r="C41" s="30">
        <f>C43+C45</f>
        <v>0</v>
      </c>
      <c r="D41" s="30">
        <f>D43+D45</f>
        <v>0</v>
      </c>
      <c r="E41" s="30">
        <f>E43+E45</f>
        <v>0</v>
      </c>
      <c r="F41" s="30"/>
      <c r="G41" s="30">
        <f>G43+G45+G56+G59</f>
        <v>0</v>
      </c>
      <c r="H41" s="30"/>
      <c r="I41" s="30"/>
      <c r="J41" s="30"/>
      <c r="K41" s="30">
        <f>SUM(K43:K69)</f>
        <v>4880000</v>
      </c>
      <c r="L41" s="30">
        <f>L43+L45+L56+L59</f>
        <v>318.5</v>
      </c>
      <c r="M41" s="30"/>
      <c r="N41" s="30">
        <f>N59</f>
        <v>420000</v>
      </c>
      <c r="O41" s="31">
        <f>O43+O45+O59</f>
        <v>140000</v>
      </c>
      <c r="P41" s="30">
        <f>P43+P45+P56+P59</f>
        <v>171.5</v>
      </c>
      <c r="Q41" s="37">
        <f>Q43+Q45</f>
        <v>0</v>
      </c>
      <c r="R41" s="41">
        <f>R43+R45</f>
        <v>0</v>
      </c>
      <c r="S41" s="30">
        <f>B41+G41-N41</f>
        <v>4460000</v>
      </c>
      <c r="T41" s="30">
        <f>C41+L41-P41-Q41</f>
        <v>147</v>
      </c>
      <c r="U41" s="30">
        <f>U43+U45</f>
        <v>0</v>
      </c>
      <c r="V41" s="30">
        <f>V43+V45</f>
        <v>0</v>
      </c>
    </row>
    <row r="42" spans="1:22" ht="20.25" hidden="1">
      <c r="A42" s="55" t="s">
        <v>54</v>
      </c>
      <c r="B42" s="30"/>
      <c r="C42" s="30">
        <v>0</v>
      </c>
      <c r="D42" s="30"/>
      <c r="E42" s="30"/>
      <c r="F42" s="30"/>
      <c r="G42" s="30"/>
      <c r="H42" s="30"/>
      <c r="I42" s="30"/>
      <c r="J42" s="30"/>
      <c r="K42" s="56"/>
      <c r="L42" s="30">
        <f>L44</f>
        <v>0</v>
      </c>
      <c r="M42" s="30"/>
      <c r="N42" s="30"/>
      <c r="O42" s="31"/>
      <c r="P42" s="30">
        <f>P44</f>
        <v>0</v>
      </c>
      <c r="Q42" s="37"/>
      <c r="R42" s="41"/>
      <c r="S42" s="30"/>
      <c r="T42" s="30">
        <f>T44</f>
        <v>0</v>
      </c>
      <c r="U42" s="30"/>
      <c r="V42" s="30"/>
    </row>
    <row r="43" spans="1:22" ht="87.75" customHeight="1" hidden="1">
      <c r="A43" s="33"/>
      <c r="B43" s="34"/>
      <c r="C43" s="34"/>
      <c r="D43" s="34"/>
      <c r="E43" s="34"/>
      <c r="F43" s="45"/>
      <c r="G43" s="34"/>
      <c r="H43" s="57"/>
      <c r="I43" s="47"/>
      <c r="J43" s="58"/>
      <c r="K43" s="59"/>
      <c r="L43" s="34">
        <f>SUM(L44:L44)</f>
        <v>0</v>
      </c>
      <c r="M43" s="45"/>
      <c r="N43" s="34"/>
      <c r="O43" s="48"/>
      <c r="P43" s="34"/>
      <c r="Q43" s="44"/>
      <c r="R43" s="60"/>
      <c r="S43" s="34">
        <f>B43+G43-N43</f>
        <v>0</v>
      </c>
      <c r="T43" s="34">
        <f>C43-P43</f>
        <v>0</v>
      </c>
      <c r="U43" s="34"/>
      <c r="V43" s="34"/>
    </row>
    <row r="44" spans="1:22" ht="20.25" hidden="1">
      <c r="A44" s="54"/>
      <c r="B44" s="34"/>
      <c r="C44" s="34"/>
      <c r="D44" s="34"/>
      <c r="E44" s="34"/>
      <c r="F44" s="45"/>
      <c r="G44" s="34"/>
      <c r="H44" s="57"/>
      <c r="I44" s="47"/>
      <c r="J44" s="58"/>
      <c r="K44" s="34"/>
      <c r="L44" s="34"/>
      <c r="M44" s="45"/>
      <c r="N44" s="34"/>
      <c r="O44" s="34"/>
      <c r="P44" s="34"/>
      <c r="Q44" s="34"/>
      <c r="R44" s="61"/>
      <c r="S44" s="34"/>
      <c r="T44" s="34">
        <f>C44+L44-P44-Q4328</f>
        <v>0</v>
      </c>
      <c r="U44" s="34"/>
      <c r="V44" s="34"/>
    </row>
    <row r="45" spans="1:22" ht="96" customHeight="1" hidden="1">
      <c r="A45" s="33"/>
      <c r="B45" s="34"/>
      <c r="C45" s="34"/>
      <c r="D45" s="34"/>
      <c r="E45" s="34"/>
      <c r="F45" s="45"/>
      <c r="G45" s="34"/>
      <c r="H45" s="57"/>
      <c r="I45" s="47"/>
      <c r="J45" s="58"/>
      <c r="K45" s="34"/>
      <c r="L45" s="34"/>
      <c r="M45" s="62"/>
      <c r="N45" s="63"/>
      <c r="O45" s="34"/>
      <c r="P45" s="34">
        <f>P47</f>
        <v>0</v>
      </c>
      <c r="Q45" s="34"/>
      <c r="R45" s="61"/>
      <c r="S45" s="34">
        <f>B45+G45-N46</f>
        <v>0</v>
      </c>
      <c r="T45" s="34">
        <f>C45+L45-P45-Q45</f>
        <v>0</v>
      </c>
      <c r="U45" s="34"/>
      <c r="V45" s="34"/>
    </row>
    <row r="46" spans="1:22" ht="18.75" customHeight="1" hidden="1">
      <c r="A46" s="54"/>
      <c r="B46" s="34"/>
      <c r="C46" s="34"/>
      <c r="D46" s="34"/>
      <c r="E46" s="34"/>
      <c r="F46" s="45"/>
      <c r="G46" s="34"/>
      <c r="H46" s="57"/>
      <c r="I46" s="47"/>
      <c r="J46" s="58"/>
      <c r="K46" s="34"/>
      <c r="L46" s="34"/>
      <c r="M46" s="64"/>
      <c r="N46" s="34"/>
      <c r="O46" s="34"/>
      <c r="P46" s="63"/>
      <c r="Q46" s="34"/>
      <c r="R46" s="61"/>
      <c r="S46" s="34"/>
      <c r="T46" s="34"/>
      <c r="U46" s="34"/>
      <c r="V46" s="34"/>
    </row>
    <row r="47" spans="1:22" ht="18.75" customHeight="1" hidden="1">
      <c r="A47" s="54"/>
      <c r="B47" s="34"/>
      <c r="C47" s="34"/>
      <c r="D47" s="34"/>
      <c r="E47" s="34"/>
      <c r="F47" s="45"/>
      <c r="G47" s="34"/>
      <c r="H47" s="57"/>
      <c r="I47" s="47"/>
      <c r="J47" s="58"/>
      <c r="K47" s="34"/>
      <c r="L47" s="34"/>
      <c r="M47" s="45"/>
      <c r="N47" s="34"/>
      <c r="O47" s="34"/>
      <c r="P47" s="34"/>
      <c r="Q47" s="34"/>
      <c r="R47" s="61"/>
      <c r="S47" s="34"/>
      <c r="T47" s="34"/>
      <c r="U47" s="34"/>
      <c r="V47" s="34"/>
    </row>
    <row r="48" spans="1:22" ht="18.75" customHeight="1" hidden="1">
      <c r="A48" s="54"/>
      <c r="B48" s="34"/>
      <c r="C48" s="34"/>
      <c r="D48" s="34"/>
      <c r="E48" s="34"/>
      <c r="F48" s="45"/>
      <c r="G48" s="34"/>
      <c r="H48" s="57"/>
      <c r="I48" s="47"/>
      <c r="J48" s="58"/>
      <c r="K48" s="34"/>
      <c r="L48" s="34"/>
      <c r="M48" s="34"/>
      <c r="N48" s="34"/>
      <c r="O48" s="34"/>
      <c r="P48" s="34"/>
      <c r="Q48" s="34"/>
      <c r="R48" s="61"/>
      <c r="S48" s="34"/>
      <c r="T48" s="34"/>
      <c r="U48" s="34"/>
      <c r="V48" s="34"/>
    </row>
    <row r="49" spans="1:22" ht="18.75" customHeight="1" hidden="1">
      <c r="A49" s="54"/>
      <c r="B49" s="34"/>
      <c r="C49" s="34"/>
      <c r="D49" s="34"/>
      <c r="E49" s="34"/>
      <c r="F49" s="45"/>
      <c r="G49" s="34"/>
      <c r="H49" s="57"/>
      <c r="I49" s="47"/>
      <c r="J49" s="58"/>
      <c r="K49" s="34"/>
      <c r="L49" s="34"/>
      <c r="M49" s="34"/>
      <c r="N49" s="34"/>
      <c r="O49" s="34"/>
      <c r="P49" s="34"/>
      <c r="Q49" s="34"/>
      <c r="R49" s="61"/>
      <c r="S49" s="34"/>
      <c r="T49" s="34"/>
      <c r="U49" s="34"/>
      <c r="V49" s="34"/>
    </row>
    <row r="50" spans="1:22" ht="18.75" customHeight="1" hidden="1">
      <c r="A50" s="54"/>
      <c r="B50" s="34"/>
      <c r="C50" s="34"/>
      <c r="D50" s="34"/>
      <c r="E50" s="34"/>
      <c r="F50" s="45"/>
      <c r="G50" s="34"/>
      <c r="H50" s="57"/>
      <c r="I50" s="47"/>
      <c r="J50" s="58"/>
      <c r="K50" s="34"/>
      <c r="L50" s="34"/>
      <c r="M50" s="34"/>
      <c r="N50" s="34"/>
      <c r="O50" s="34"/>
      <c r="P50" s="34"/>
      <c r="Q50" s="34"/>
      <c r="R50" s="61"/>
      <c r="S50" s="34"/>
      <c r="T50" s="34"/>
      <c r="U50" s="34"/>
      <c r="V50" s="34"/>
    </row>
    <row r="51" spans="1:22" ht="18.75" customHeight="1" hidden="1">
      <c r="A51" s="54"/>
      <c r="B51" s="34"/>
      <c r="C51" s="34"/>
      <c r="D51" s="34"/>
      <c r="E51" s="34"/>
      <c r="F51" s="45"/>
      <c r="G51" s="34"/>
      <c r="H51" s="57"/>
      <c r="I51" s="47"/>
      <c r="J51" s="58"/>
      <c r="K51" s="34"/>
      <c r="L51" s="34"/>
      <c r="M51" s="34"/>
      <c r="N51" s="34"/>
      <c r="O51" s="34"/>
      <c r="P51" s="34"/>
      <c r="Q51" s="34"/>
      <c r="R51" s="61"/>
      <c r="S51" s="34"/>
      <c r="T51" s="34"/>
      <c r="U51" s="34"/>
      <c r="V51" s="34"/>
    </row>
    <row r="52" spans="1:22" ht="18.75" customHeight="1" hidden="1">
      <c r="A52" s="54"/>
      <c r="B52" s="34"/>
      <c r="C52" s="34"/>
      <c r="D52" s="34"/>
      <c r="E52" s="34"/>
      <c r="F52" s="45"/>
      <c r="G52" s="34"/>
      <c r="H52" s="57"/>
      <c r="I52" s="47"/>
      <c r="J52" s="58"/>
      <c r="K52" s="34"/>
      <c r="L52" s="34"/>
      <c r="M52" s="34"/>
      <c r="N52" s="34"/>
      <c r="O52" s="34"/>
      <c r="P52" s="34"/>
      <c r="Q52" s="34"/>
      <c r="R52" s="61"/>
      <c r="S52" s="34"/>
      <c r="T52" s="34"/>
      <c r="U52" s="34"/>
      <c r="V52" s="34"/>
    </row>
    <row r="53" spans="1:22" ht="18.75" customHeight="1" hidden="1">
      <c r="A53" s="54"/>
      <c r="B53" s="34"/>
      <c r="C53" s="34"/>
      <c r="D53" s="34"/>
      <c r="E53" s="34"/>
      <c r="F53" s="45"/>
      <c r="G53" s="34"/>
      <c r="H53" s="57"/>
      <c r="I53" s="47"/>
      <c r="J53" s="58"/>
      <c r="K53" s="34"/>
      <c r="L53" s="34"/>
      <c r="M53" s="34"/>
      <c r="N53" s="34"/>
      <c r="O53" s="34"/>
      <c r="P53" s="34"/>
      <c r="Q53" s="34"/>
      <c r="R53" s="61"/>
      <c r="S53" s="34"/>
      <c r="T53" s="34"/>
      <c r="U53" s="34"/>
      <c r="V53" s="34"/>
    </row>
    <row r="54" spans="1:22" ht="12.75" customHeight="1" hidden="1">
      <c r="A54" s="54"/>
      <c r="B54" s="34"/>
      <c r="C54" s="34"/>
      <c r="D54" s="34"/>
      <c r="E54" s="34"/>
      <c r="F54" s="45"/>
      <c r="G54" s="34"/>
      <c r="H54" s="57"/>
      <c r="I54" s="47"/>
      <c r="J54" s="58"/>
      <c r="K54" s="34"/>
      <c r="L54" s="34"/>
      <c r="M54" s="34"/>
      <c r="N54" s="34"/>
      <c r="O54" s="34"/>
      <c r="P54" s="34"/>
      <c r="Q54" s="34"/>
      <c r="R54" s="61"/>
      <c r="S54" s="34"/>
      <c r="T54" s="34"/>
      <c r="U54" s="34"/>
      <c r="V54" s="34"/>
    </row>
    <row r="55" spans="1:22" ht="12.75" customHeight="1" hidden="1">
      <c r="A55" s="54"/>
      <c r="B55" s="34"/>
      <c r="C55" s="34"/>
      <c r="D55" s="34"/>
      <c r="E55" s="34"/>
      <c r="F55" s="45"/>
      <c r="G55" s="34"/>
      <c r="H55" s="57"/>
      <c r="I55" s="47"/>
      <c r="J55" s="58"/>
      <c r="K55" s="34"/>
      <c r="L55" s="34"/>
      <c r="M55" s="34"/>
      <c r="N55" s="34"/>
      <c r="O55" s="34"/>
      <c r="P55" s="34"/>
      <c r="Q55" s="34"/>
      <c r="R55" s="61"/>
      <c r="S55" s="34"/>
      <c r="T55" s="34"/>
      <c r="U55" s="34"/>
      <c r="V55" s="34"/>
    </row>
    <row r="56" spans="1:22" ht="143.25" customHeight="1">
      <c r="A56" s="33" t="s">
        <v>51</v>
      </c>
      <c r="B56" s="34">
        <v>4180000</v>
      </c>
      <c r="C56" s="34"/>
      <c r="D56" s="34"/>
      <c r="E56" s="34"/>
      <c r="F56" s="45"/>
      <c r="G56" s="34"/>
      <c r="H56" s="57" t="s">
        <v>50</v>
      </c>
      <c r="I56" s="47" t="s">
        <v>26</v>
      </c>
      <c r="J56" s="58"/>
      <c r="K56" s="34"/>
      <c r="L56" s="34">
        <v>0</v>
      </c>
      <c r="M56" s="34"/>
      <c r="N56" s="34">
        <v>0</v>
      </c>
      <c r="O56" s="34"/>
      <c r="P56" s="34">
        <f>SUM(P57)</f>
        <v>0</v>
      </c>
      <c r="Q56" s="34"/>
      <c r="R56" s="61"/>
      <c r="S56" s="30">
        <f>B56+G56-N56</f>
        <v>4180000</v>
      </c>
      <c r="T56" s="34">
        <f>X3</f>
        <v>0</v>
      </c>
      <c r="U56" s="34"/>
      <c r="V56" s="34"/>
    </row>
    <row r="57" spans="1:22" ht="18.75" customHeight="1">
      <c r="A57" s="54"/>
      <c r="B57" s="34"/>
      <c r="C57" s="34"/>
      <c r="D57" s="34"/>
      <c r="E57" s="34"/>
      <c r="F57" s="45"/>
      <c r="G57" s="34"/>
      <c r="H57" s="57"/>
      <c r="I57" s="47"/>
      <c r="J57" s="58">
        <v>43069</v>
      </c>
      <c r="K57" s="34">
        <v>1672000</v>
      </c>
      <c r="L57" s="34"/>
      <c r="M57" s="45"/>
      <c r="N57" s="34"/>
      <c r="O57" s="34"/>
      <c r="P57" s="34"/>
      <c r="Q57" s="34"/>
      <c r="R57" s="61"/>
      <c r="S57" s="34"/>
      <c r="T57" s="34"/>
      <c r="U57" s="34"/>
      <c r="V57" s="34"/>
    </row>
    <row r="58" spans="1:22" ht="18.75" customHeight="1">
      <c r="A58" s="54"/>
      <c r="B58" s="34"/>
      <c r="C58" s="34"/>
      <c r="D58" s="34"/>
      <c r="E58" s="34"/>
      <c r="F58" s="45"/>
      <c r="G58" s="34"/>
      <c r="H58" s="57"/>
      <c r="I58" s="47"/>
      <c r="J58" s="58">
        <v>43237</v>
      </c>
      <c r="K58" s="34">
        <v>2508000</v>
      </c>
      <c r="L58" s="34"/>
      <c r="M58" s="34"/>
      <c r="N58" s="34"/>
      <c r="O58" s="34"/>
      <c r="P58" s="34"/>
      <c r="Q58" s="34"/>
      <c r="R58" s="61"/>
      <c r="S58" s="34"/>
      <c r="T58" s="34"/>
      <c r="U58" s="34"/>
      <c r="V58" s="34"/>
    </row>
    <row r="59" spans="1:22" ht="84" customHeight="1">
      <c r="A59" s="54" t="s">
        <v>52</v>
      </c>
      <c r="B59" s="34">
        <v>700000</v>
      </c>
      <c r="C59" s="34"/>
      <c r="D59" s="34"/>
      <c r="E59" s="34"/>
      <c r="F59" s="45"/>
      <c r="G59" s="34"/>
      <c r="H59" s="57" t="s">
        <v>50</v>
      </c>
      <c r="I59" s="47" t="s">
        <v>26</v>
      </c>
      <c r="J59" s="58"/>
      <c r="K59" s="34"/>
      <c r="L59" s="34">
        <v>318.5</v>
      </c>
      <c r="M59" s="34"/>
      <c r="N59" s="34">
        <f>SUM(N60:N69)</f>
        <v>420000</v>
      </c>
      <c r="O59" s="34">
        <v>140000</v>
      </c>
      <c r="P59" s="34">
        <f>SUM(P70)</f>
        <v>171.5</v>
      </c>
      <c r="Q59" s="34"/>
      <c r="R59" s="61"/>
      <c r="S59" s="30">
        <v>280000</v>
      </c>
      <c r="T59" s="34">
        <v>147</v>
      </c>
      <c r="U59" s="34"/>
      <c r="V59" s="34"/>
    </row>
    <row r="60" spans="1:22" ht="23.25" customHeight="1">
      <c r="A60" s="65"/>
      <c r="B60" s="62"/>
      <c r="C60" s="62"/>
      <c r="D60" s="62"/>
      <c r="E60" s="62"/>
      <c r="F60" s="62"/>
      <c r="G60" s="62"/>
      <c r="H60" s="62"/>
      <c r="I60" s="62"/>
      <c r="J60" s="45">
        <v>42449</v>
      </c>
      <c r="K60" s="34">
        <v>70000</v>
      </c>
      <c r="L60" s="34"/>
      <c r="M60" s="45">
        <v>42445</v>
      </c>
      <c r="N60" s="34">
        <v>70000</v>
      </c>
      <c r="O60" s="109"/>
      <c r="P60" s="34"/>
      <c r="Q60" s="62"/>
      <c r="R60" s="62"/>
      <c r="S60" s="62"/>
      <c r="T60" s="62"/>
      <c r="U60" s="62"/>
      <c r="V60" s="62"/>
    </row>
    <row r="61" spans="1:22" ht="17.25" customHeight="1">
      <c r="A61" s="65"/>
      <c r="B61" s="62"/>
      <c r="C61" s="62"/>
      <c r="D61" s="62"/>
      <c r="E61" s="62"/>
      <c r="F61" s="62"/>
      <c r="G61" s="62"/>
      <c r="H61" s="62"/>
      <c r="I61" s="62"/>
      <c r="J61" s="45">
        <v>42480</v>
      </c>
      <c r="K61" s="34">
        <v>70000</v>
      </c>
      <c r="L61" s="34"/>
      <c r="M61" s="45">
        <v>42480</v>
      </c>
      <c r="N61" s="34">
        <v>70000</v>
      </c>
      <c r="O61" s="109"/>
      <c r="P61" s="34"/>
      <c r="Q61" s="62"/>
      <c r="R61" s="62"/>
      <c r="S61" s="62"/>
      <c r="T61" s="62"/>
      <c r="U61" s="62"/>
      <c r="V61" s="62"/>
    </row>
    <row r="62" spans="1:22" ht="17.25" customHeight="1">
      <c r="A62" s="65"/>
      <c r="B62" s="62"/>
      <c r="C62" s="62"/>
      <c r="D62" s="62"/>
      <c r="E62" s="62"/>
      <c r="F62" s="62"/>
      <c r="G62" s="62"/>
      <c r="H62" s="62"/>
      <c r="I62" s="62"/>
      <c r="J62" s="45">
        <v>42510</v>
      </c>
      <c r="K62" s="34">
        <v>70000</v>
      </c>
      <c r="L62" s="34"/>
      <c r="M62" s="45">
        <v>42510</v>
      </c>
      <c r="N62" s="34">
        <v>70000</v>
      </c>
      <c r="O62" s="109"/>
      <c r="P62" s="34"/>
      <c r="Q62" s="62"/>
      <c r="R62" s="62"/>
      <c r="S62" s="62"/>
      <c r="T62" s="62"/>
      <c r="U62" s="62"/>
      <c r="V62" s="62"/>
    </row>
    <row r="63" spans="1:22" ht="17.25" customHeight="1">
      <c r="A63" s="65"/>
      <c r="B63" s="62"/>
      <c r="C63" s="62"/>
      <c r="D63" s="62"/>
      <c r="E63" s="62"/>
      <c r="F63" s="62"/>
      <c r="G63" s="62"/>
      <c r="H63" s="62"/>
      <c r="I63" s="62"/>
      <c r="J63" s="45">
        <v>42541</v>
      </c>
      <c r="K63" s="34">
        <v>70000</v>
      </c>
      <c r="L63" s="34"/>
      <c r="M63" s="45">
        <v>42548</v>
      </c>
      <c r="N63" s="34">
        <v>70000</v>
      </c>
      <c r="O63" s="34">
        <v>70000</v>
      </c>
      <c r="P63" s="34"/>
      <c r="Q63" s="62"/>
      <c r="R63" s="62"/>
      <c r="S63" s="62"/>
      <c r="T63" s="62"/>
      <c r="U63" s="62"/>
      <c r="V63" s="62"/>
    </row>
    <row r="64" spans="1:22" ht="17.25" customHeight="1">
      <c r="A64" s="65"/>
      <c r="B64" s="62"/>
      <c r="C64" s="62"/>
      <c r="D64" s="62"/>
      <c r="E64" s="62"/>
      <c r="F64" s="62"/>
      <c r="G64" s="62"/>
      <c r="H64" s="62"/>
      <c r="I64" s="62"/>
      <c r="J64" s="45">
        <v>42571</v>
      </c>
      <c r="K64" s="34">
        <v>70000</v>
      </c>
      <c r="L64" s="34"/>
      <c r="M64" s="45">
        <v>42571</v>
      </c>
      <c r="N64" s="34">
        <v>70000</v>
      </c>
      <c r="O64" s="109"/>
      <c r="P64" s="34"/>
      <c r="Q64" s="62"/>
      <c r="R64" s="62"/>
      <c r="S64" s="62"/>
      <c r="T64" s="62"/>
      <c r="U64" s="62"/>
      <c r="V64" s="62"/>
    </row>
    <row r="65" spans="1:22" ht="17.25" customHeight="1">
      <c r="A65" s="65"/>
      <c r="B65" s="62"/>
      <c r="C65" s="62"/>
      <c r="D65" s="62"/>
      <c r="E65" s="62"/>
      <c r="F65" s="62"/>
      <c r="G65" s="62"/>
      <c r="H65" s="62"/>
      <c r="I65" s="62"/>
      <c r="J65" s="45">
        <v>42602</v>
      </c>
      <c r="K65" s="34">
        <v>70000</v>
      </c>
      <c r="L65" s="34"/>
      <c r="M65" s="45">
        <v>42608</v>
      </c>
      <c r="N65" s="34">
        <v>70000</v>
      </c>
      <c r="O65" s="34">
        <v>70000</v>
      </c>
      <c r="P65" s="34"/>
      <c r="Q65" s="62"/>
      <c r="R65" s="62"/>
      <c r="S65" s="62"/>
      <c r="T65" s="62"/>
      <c r="U65" s="62"/>
      <c r="V65" s="62"/>
    </row>
    <row r="66" spans="1:22" ht="17.25" customHeight="1">
      <c r="A66" s="65"/>
      <c r="B66" s="62"/>
      <c r="C66" s="62"/>
      <c r="D66" s="62"/>
      <c r="E66" s="62"/>
      <c r="F66" s="62"/>
      <c r="G66" s="62"/>
      <c r="H66" s="62"/>
      <c r="I66" s="62"/>
      <c r="J66" s="45">
        <v>42633</v>
      </c>
      <c r="K66" s="34">
        <v>70000</v>
      </c>
      <c r="L66" s="34"/>
      <c r="M66" s="45"/>
      <c r="N66" s="109"/>
      <c r="O66" s="62"/>
      <c r="P66" s="34"/>
      <c r="Q66" s="62"/>
      <c r="R66" s="62"/>
      <c r="S66" s="62"/>
      <c r="T66" s="62"/>
      <c r="U66" s="62"/>
      <c r="V66" s="62"/>
    </row>
    <row r="67" spans="1:22" ht="17.25" customHeight="1">
      <c r="A67" s="65"/>
      <c r="B67" s="62"/>
      <c r="C67" s="62"/>
      <c r="D67" s="62"/>
      <c r="E67" s="62"/>
      <c r="F67" s="62"/>
      <c r="G67" s="62"/>
      <c r="H67" s="62"/>
      <c r="I67" s="62"/>
      <c r="J67" s="45">
        <v>42663</v>
      </c>
      <c r="K67" s="34">
        <v>70000</v>
      </c>
      <c r="L67" s="34"/>
      <c r="M67" s="45"/>
      <c r="N67" s="109"/>
      <c r="O67" s="62"/>
      <c r="P67" s="34"/>
      <c r="Q67" s="62"/>
      <c r="R67" s="62"/>
      <c r="S67" s="62"/>
      <c r="T67" s="62"/>
      <c r="U67" s="62"/>
      <c r="V67" s="62"/>
    </row>
    <row r="68" spans="1:22" ht="17.25" customHeight="1">
      <c r="A68" s="65"/>
      <c r="B68" s="62"/>
      <c r="C68" s="62"/>
      <c r="D68" s="62"/>
      <c r="E68" s="62"/>
      <c r="F68" s="62"/>
      <c r="G68" s="62"/>
      <c r="H68" s="62"/>
      <c r="I68" s="62"/>
      <c r="J68" s="45">
        <v>42694</v>
      </c>
      <c r="K68" s="34">
        <v>70000</v>
      </c>
      <c r="L68" s="34"/>
      <c r="M68" s="45"/>
      <c r="N68" s="109"/>
      <c r="O68" s="62"/>
      <c r="P68" s="34"/>
      <c r="Q68" s="62"/>
      <c r="R68" s="62"/>
      <c r="S68" s="62"/>
      <c r="T68" s="62"/>
      <c r="U68" s="62"/>
      <c r="V68" s="62"/>
    </row>
    <row r="69" spans="1:22" ht="17.25" customHeight="1">
      <c r="A69" s="65"/>
      <c r="B69" s="62"/>
      <c r="C69" s="62"/>
      <c r="D69" s="62"/>
      <c r="E69" s="62"/>
      <c r="F69" s="62"/>
      <c r="G69" s="62"/>
      <c r="H69" s="62"/>
      <c r="I69" s="62"/>
      <c r="J69" s="45">
        <v>42724</v>
      </c>
      <c r="K69" s="34">
        <v>70000</v>
      </c>
      <c r="L69" s="34"/>
      <c r="M69" s="45"/>
      <c r="N69" s="109"/>
      <c r="O69" s="62"/>
      <c r="P69" s="34"/>
      <c r="Q69" s="62"/>
      <c r="R69" s="62"/>
      <c r="S69" s="62"/>
      <c r="T69" s="62"/>
      <c r="U69" s="62"/>
      <c r="V69" s="62"/>
    </row>
    <row r="70" spans="1:22" ht="17.25" customHeight="1">
      <c r="A70" s="65" t="s">
        <v>56</v>
      </c>
      <c r="B70" s="62"/>
      <c r="C70" s="62"/>
      <c r="D70" s="62"/>
      <c r="E70" s="62"/>
      <c r="F70" s="62"/>
      <c r="G70" s="62"/>
      <c r="H70" s="62"/>
      <c r="I70" s="62"/>
      <c r="J70" s="66"/>
      <c r="K70" s="34"/>
      <c r="L70" s="34">
        <v>318.5</v>
      </c>
      <c r="M70" s="45">
        <v>42555</v>
      </c>
      <c r="N70" s="62"/>
      <c r="O70" s="62"/>
      <c r="P70" s="34">
        <v>171.5</v>
      </c>
      <c r="Q70" s="62"/>
      <c r="R70" s="62"/>
      <c r="S70" s="62"/>
      <c r="T70" s="108">
        <v>147</v>
      </c>
      <c r="U70" s="62"/>
      <c r="V70" s="62"/>
    </row>
    <row r="71" spans="1:22" ht="18" customHeight="1">
      <c r="A71" s="65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34"/>
      <c r="M71" s="34"/>
      <c r="N71" s="62"/>
      <c r="O71" s="62"/>
      <c r="P71" s="67"/>
      <c r="Q71" s="62"/>
      <c r="R71" s="62"/>
      <c r="S71" s="62"/>
      <c r="T71" s="62"/>
      <c r="U71" s="62"/>
      <c r="V71" s="62"/>
    </row>
    <row r="72" spans="1:22" ht="18" customHeight="1">
      <c r="A72" s="65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34"/>
      <c r="M72" s="34"/>
      <c r="N72" s="62"/>
      <c r="O72" s="62"/>
      <c r="P72" s="67"/>
      <c r="Q72" s="62"/>
      <c r="R72" s="62"/>
      <c r="S72" s="62"/>
      <c r="T72" s="62"/>
      <c r="U72" s="62"/>
      <c r="V72" s="62"/>
    </row>
    <row r="73" spans="1:22" ht="15.7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7"/>
      <c r="N73" s="26"/>
      <c r="O73" s="26"/>
      <c r="P73" s="28"/>
      <c r="Q73" s="26"/>
      <c r="R73" s="26"/>
      <c r="S73" s="2"/>
      <c r="T73" s="2"/>
      <c r="U73" s="2"/>
      <c r="V73" s="2"/>
    </row>
    <row r="74" spans="1:16" ht="9.75" customHeight="1" hidden="1">
      <c r="A74" s="3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1:22" ht="1.5" customHeight="1">
      <c r="A75" s="6"/>
      <c r="B75" s="1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2"/>
      <c r="O75" s="2"/>
      <c r="P75" s="7"/>
      <c r="Q75" s="2"/>
      <c r="R75" s="2"/>
      <c r="S75" s="2"/>
      <c r="T75" s="2"/>
      <c r="U75" s="2"/>
      <c r="V75" s="2"/>
    </row>
    <row r="76" spans="1:16" ht="18.75" customHeight="1">
      <c r="A76" s="5" t="s">
        <v>36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68" t="s">
        <v>35</v>
      </c>
      <c r="P76" s="69"/>
    </row>
    <row r="77" spans="1:16" ht="18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69"/>
      <c r="P77" s="69"/>
    </row>
    <row r="78" spans="1:16" ht="18" customHeight="1">
      <c r="A78" s="5" t="s">
        <v>34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68" t="s">
        <v>49</v>
      </c>
      <c r="P78" s="69"/>
    </row>
    <row r="79" spans="1:16" ht="18">
      <c r="A79" s="5"/>
      <c r="O79" s="69"/>
      <c r="P79" s="69"/>
    </row>
    <row r="80" ht="15">
      <c r="A80" s="5" t="s">
        <v>41</v>
      </c>
    </row>
  </sheetData>
  <sheetProtection/>
  <mergeCells count="52">
    <mergeCell ref="N1:U1"/>
    <mergeCell ref="O2:U2"/>
    <mergeCell ref="A3:U3"/>
    <mergeCell ref="A5:U5"/>
    <mergeCell ref="F4:P4"/>
    <mergeCell ref="B21:C21"/>
    <mergeCell ref="F21:F22"/>
    <mergeCell ref="A6:U6"/>
    <mergeCell ref="G21:G22"/>
    <mergeCell ref="A20:A22"/>
    <mergeCell ref="B20:E20"/>
    <mergeCell ref="F20:G20"/>
    <mergeCell ref="H20:H22"/>
    <mergeCell ref="U21:V21"/>
    <mergeCell ref="A16:H16"/>
    <mergeCell ref="B74:P74"/>
    <mergeCell ref="S20:V20"/>
    <mergeCell ref="J20:K21"/>
    <mergeCell ref="L20:L22"/>
    <mergeCell ref="D21:E21"/>
    <mergeCell ref="I20:I22"/>
    <mergeCell ref="M20:R20"/>
    <mergeCell ref="M21:M22"/>
    <mergeCell ref="N21:R21"/>
    <mergeCell ref="S21:T21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10:H10"/>
    <mergeCell ref="I10:L10"/>
    <mergeCell ref="M10:P10"/>
    <mergeCell ref="M11:P11"/>
    <mergeCell ref="A11:H11"/>
    <mergeCell ref="I11:L11"/>
    <mergeCell ref="A8:H9"/>
    <mergeCell ref="I8:P8"/>
    <mergeCell ref="I9:L9"/>
    <mergeCell ref="M9:P9"/>
  </mergeCells>
  <printOptions/>
  <pageMargins left="0.35433070866141736" right="0.15748031496062992" top="0.9448818897637796" bottom="0.35433070866141736" header="0.31496062992125984" footer="0.31496062992125984"/>
  <pageSetup fitToHeight="2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2016-08-30T09:29:09Z</cp:lastPrinted>
  <dcterms:created xsi:type="dcterms:W3CDTF">2006-04-11T11:37:03Z</dcterms:created>
  <dcterms:modified xsi:type="dcterms:W3CDTF">2016-08-30T09:32:39Z</dcterms:modified>
  <cp:category/>
  <cp:version/>
  <cp:contentType/>
  <cp:contentStatus/>
</cp:coreProperties>
</file>