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радел 1" sheetId="1" r:id="rId1"/>
  </sheets>
  <definedNames>
    <definedName name="_xlnm._FilterDatabase" localSheetId="0" hidden="1">'радел 1'!$A$20:$L$182</definedName>
  </definedNames>
  <calcPr fullCalcOnLoad="1"/>
</workbook>
</file>

<file path=xl/sharedStrings.xml><?xml version="1.0" encoding="utf-8"?>
<sst xmlns="http://schemas.openxmlformats.org/spreadsheetml/2006/main" count="761" uniqueCount="202">
  <si>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</si>
  <si>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</si>
  <si>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</si>
  <si>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</si>
  <si>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</si>
  <si>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</si>
  <si>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</si>
  <si>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</si>
  <si>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</si>
  <si>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</si>
  <si>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</si>
  <si>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</si>
  <si>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</si>
  <si>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</si>
  <si>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</si>
  <si>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</si>
  <si>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</si>
  <si>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</si>
  <si>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</si>
  <si>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</si>
  <si>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</si>
  <si>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</si>
  <si>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</si>
  <si>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</si>
  <si>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</si>
  <si>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</si>
  <si>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</si>
  <si>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</si>
  <si>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</si>
  <si>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</si>
  <si>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</si>
  <si>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</si>
  <si>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</si>
  <si>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</si>
  <si>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</si>
  <si>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</si>
  <si>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</si>
  <si>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</si>
  <si>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</si>
  <si>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</si>
  <si>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</si>
  <si>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</si>
  <si>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</si>
  <si>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</si>
  <si>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</si>
  <si>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</si>
  <si>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</si>
  <si>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</si>
  <si>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</si>
  <si>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</si>
  <si>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</si>
  <si>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</si>
  <si>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</si>
  <si>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</si>
  <si>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</si>
  <si>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</si>
  <si>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</si>
  <si>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</si>
  <si>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</si>
  <si>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</si>
  <si>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</si>
  <si>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</si>
  <si>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</si>
  <si>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</si>
  <si>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</si>
  <si>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</si>
  <si>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</si>
  <si>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</si>
  <si>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</si>
  <si>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</si>
  <si>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</si>
  <si>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</si>
  <si>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</si>
  <si>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</si>
  <si>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</si>
  <si>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</si>
  <si>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</si>
  <si>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</si>
  <si>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</si>
  <si>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</si>
  <si>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</si>
  <si>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</si>
  <si>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</si>
  <si>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</si>
  <si>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</si>
  <si>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</si>
  <si>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</si>
  <si>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</si>
  <si>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</si>
  <si>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</si>
  <si>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</si>
  <si>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</si>
  <si>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</si>
  <si>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</si>
  <si>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</si>
  <si>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</si>
  <si>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</si>
  <si>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</si>
  <si>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</si>
  <si>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</si>
  <si>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</si>
  <si>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</si>
  <si>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</si>
  <si>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</si>
  <si>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</si>
  <si>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</si>
  <si>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</si>
  <si>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</si>
  <si>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</si>
  <si>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</si>
  <si>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</si>
  <si>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</si>
  <si>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</si>
  <si>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</si>
  <si>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</si>
  <si>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</si>
  <si>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</si>
  <si>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</si>
  <si>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</si>
  <si>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</si>
  <si>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</si>
  <si>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</si>
  <si>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</si>
  <si>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</si>
  <si>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</si>
  <si>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</si>
  <si>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</si>
  <si>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</si>
  <si>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</si>
  <si>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</si>
  <si>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</si>
  <si>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</si>
  <si>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</si>
  <si>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</si>
  <si>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</si>
  <si>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</si>
  <si>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</si>
  <si>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</si>
  <si>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</si>
  <si>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</si>
  <si>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</si>
  <si>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</si>
  <si>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</si>
  <si>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</si>
  <si>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</si>
  <si>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</si>
  <si>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</si>
  <si>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</si>
  <si>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</si>
  <si>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I год планового периода</t>
  </si>
  <si>
    <t>II год планового периода</t>
  </si>
  <si>
    <t>Код бюджетной классификации расходов</t>
  </si>
  <si>
    <t>2</t>
  </si>
  <si>
    <t>3</t>
  </si>
  <si>
    <t>________________Г.А. Галинская</t>
  </si>
  <si>
    <t>Резервные фонды</t>
  </si>
  <si>
    <t>Дорожное хозяйство (дорожные фонды)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</si>
  <si>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</si>
  <si>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</si>
  <si>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</si>
  <si>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</si>
  <si>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</si>
  <si>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</si>
  <si>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</si>
  <si>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</si>
  <si>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21-51180-00000-00000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</si>
  <si>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</si>
  <si>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9990071960</t>
  </si>
  <si>
    <t>РАЗДЕЛ I Бюджетные ассигнования по расходам бюджета муниципального образования</t>
  </si>
  <si>
    <t>6</t>
  </si>
  <si>
    <t>7</t>
  </si>
  <si>
    <t>8</t>
  </si>
  <si>
    <t>Сумма в рублях на:</t>
  </si>
  <si>
    <t>финансовый год</t>
  </si>
  <si>
    <t>НА 2022 ГОД И ПЛАНОВЫЙ ПЕРИОД 2023 И 2024 ГОДОВ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</si>
  <si>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</si>
  <si>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</si>
  <si>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>02001S0130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</si>
  <si>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</si>
  <si>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2017-2022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</si>
  <si>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2018-2022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</si>
  <si>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2018-2022 гг."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</si>
  <si>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</si>
  <si>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2018-2022гг"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</si>
  <si>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</si>
  <si>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СВОДНАЯ БЮДЖЕТНАЯ РОСПИСЬ БЮДЖЕТА  МУНИЦИПАЛЬНОГО ОБРАЗОВАНИЯ ПОСЁЛОК ДОБРЯТИНО (СЕЛЬСКОЕ ПОСЕЛЕНИЕ) </t>
  </si>
  <si>
    <t>Приложение 1
к Порядку составления и ведения сводной
бюджетной росписи бюджета муниципального 
образования посёлок Добрятино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посёлок Добрятино (сельское
 поселение) 
от 30.12.2020 №125</t>
  </si>
  <si>
    <t xml:space="preserve">                                                                                             Утверждаю</t>
  </si>
  <si>
    <t>Начальник финансового отдела</t>
  </si>
  <si>
    <t>Итого:</t>
  </si>
  <si>
    <t>Исполнитель Галинская Галина Алексеевна</t>
  </si>
  <si>
    <t>0510522410</t>
  </si>
  <si>
    <t>Ремонт существующих и обустройство новых контейнерн
ых площадок</t>
  </si>
  <si>
    <t>Начальник финансового отдела                  Г.А. Галинская</t>
  </si>
  <si>
    <t>"31" марта  2022 года</t>
  </si>
  <si>
    <t>Коммунальное хозяйство</t>
  </si>
  <si>
    <t>99900S2160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</si>
  <si>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</si>
  <si>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</si>
  <si>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</si>
  <si>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</si>
  <si>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31 марта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</si>
</sst>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24" borderId="13" xfId="0" applyFont="1" applyFill="1" applyBorder="1" applyAlignment="1">
      <alignment horizontal="left" wrapText="1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 indent="1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>
      <alignment horizontal="left" vertical="center" wrapText="1" indent="1"/>
    </xf>
    <xf numFmtId="0" fontId="25" fillId="24" borderId="13" xfId="0" applyFont="1" applyFill="1" applyBorder="1" applyAlignment="1">
      <alignment horizontal="left" wrapText="1" indent="1"/>
    </xf>
    <xf numFmtId="0" fontId="25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wrapText="1"/>
    </xf>
    <xf numFmtId="0" fontId="24" fillId="0" borderId="13" xfId="0" applyFont="1" applyBorder="1" applyAlignment="1">
      <alignment/>
    </xf>
    <xf numFmtId="0" fontId="27" fillId="24" borderId="13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wrapText="1"/>
    </xf>
    <xf numFmtId="0" fontId="27" fillId="25" borderId="13" xfId="0" applyFont="1" applyFill="1" applyBorder="1" applyAlignment="1">
      <alignment wrapText="1"/>
    </xf>
    <xf numFmtId="0" fontId="25" fillId="25" borderId="13" xfId="0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27" fillId="0" borderId="13" xfId="0" applyFont="1" applyBorder="1" applyAlignment="1">
      <alignment vertical="top" wrapText="1"/>
    </xf>
    <xf numFmtId="0" fontId="25" fillId="24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3" xfId="0" applyFont="1" applyFill="1" applyBorder="1" applyAlignment="1">
      <alignment vertical="top" wrapText="1"/>
    </xf>
    <xf numFmtId="0" fontId="25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vertical="center" wrapText="1" indent="1"/>
    </xf>
    <xf numFmtId="0" fontId="27" fillId="25" borderId="13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wrapText="1" indent="1"/>
    </xf>
    <xf numFmtId="0" fontId="32" fillId="0" borderId="12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49" fontId="33" fillId="25" borderId="13" xfId="0" applyNumberFormat="1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1" fontId="33" fillId="24" borderId="13" xfId="0" applyNumberFormat="1" applyFont="1" applyFill="1" applyBorder="1" applyAlignment="1">
      <alignment horizontal="center" vertical="center"/>
    </xf>
    <xf numFmtId="1" fontId="32" fillId="25" borderId="13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" fontId="33" fillId="25" borderId="13" xfId="0" applyNumberFormat="1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49" fontId="32" fillId="24" borderId="13" xfId="0" applyNumberFormat="1" applyFont="1" applyFill="1" applyBorder="1" applyAlignment="1">
      <alignment horizontal="center" vertical="center"/>
    </xf>
    <xf numFmtId="49" fontId="35" fillId="25" borderId="13" xfId="0" applyNumberFormat="1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49" fontId="34" fillId="24" borderId="13" xfId="0" applyNumberFormat="1" applyFont="1" applyFill="1" applyBorder="1" applyAlignment="1">
      <alignment horizontal="center" vertical="center"/>
    </xf>
    <xf numFmtId="49" fontId="35" fillId="24" borderId="13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left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vertical="center"/>
    </xf>
    <xf numFmtId="0" fontId="36" fillId="24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2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2" xfId="0" applyNumberFormat="1" applyFont="1" applyBorder="1" applyAlignment="1">
      <alignment vertical="center"/>
    </xf>
    <xf numFmtId="4" fontId="25" fillId="25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3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3" xfId="0" applyNumberFormat="1" applyFont="1" applyFill="1" applyBorder="1" applyAlignment="1">
      <alignment vertical="center"/>
    </xf>
    <xf numFmtId="4" fontId="27" fillId="24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3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3" xfId="0" applyNumberFormat="1" applyFont="1" applyFill="1" applyBorder="1" applyAlignment="1">
      <alignment vertical="center"/>
    </xf>
    <xf numFmtId="4" fontId="41" fillId="24" borderId="12" xfId="0" applyNumberFormat="1" applyFont="1" applyFill="1" applyBorder="1" applyAlignment="1">
      <alignment vertical="center"/>
    </xf>
    <xf numFmtId="0" fontId="47" fillId="0" borderId="19" xfId="33" applyNumberFormat="1" applyFont="1" applyFill="1" applyBorder="1" applyProtection="1">
      <alignment vertical="top" wrapText="1"/>
      <protection/>
    </xf>
    <xf numFmtId="0" fontId="48" fillId="0" borderId="19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172" fontId="19" fillId="0" borderId="20" xfId="0" applyNumberFormat="1" applyFont="1" applyFill="1" applyBorder="1" applyAlignment="1">
      <alignment horizontal="center" vertical="center" wrapText="1"/>
    </xf>
    <xf numFmtId="172" fontId="19" fillId="0" borderId="2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2" fillId="26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2" fontId="19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75">
      <selection activeCell="A144" sqref="A144"/>
    </sheetView>
  </sheetViews>
  <sheetFormatPr defaultColWidth="8.8515625" defaultRowHeight="15"/>
  <cols>
    <col min="1" max="1" width="60.421875" style="2" customWidth="1"/>
    <col min="2" max="2" width="6.7109375" style="10" customWidth="1"/>
    <col min="3" max="3" width="6.28125" style="10" customWidth="1"/>
    <col min="4" max="4" width="6.140625" style="10" customWidth="1"/>
    <col min="5" max="5" width="17.8515625" style="10" customWidth="1"/>
    <col min="6" max="6" width="7.00390625" style="10" customWidth="1"/>
    <col min="7" max="7" width="0" style="10" hidden="1" customWidth="1"/>
    <col min="8" max="8" width="17.8515625" style="10" hidden="1" customWidth="1"/>
    <col min="9" max="9" width="15.28125" style="10" customWidth="1"/>
    <col min="10" max="10" width="0" style="2" hidden="1" customWidth="1"/>
    <col min="11" max="11" width="14.421875" style="10" customWidth="1"/>
    <col min="12" max="12" width="13.421875" style="10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6:12" ht="189.75" customHeight="1">
      <c r="F1" s="119" t="s">
        <v>186</v>
      </c>
      <c r="G1" s="120"/>
      <c r="H1" s="120"/>
      <c r="I1" s="120"/>
      <c r="J1" s="120"/>
      <c r="K1" s="120"/>
      <c r="L1" s="120"/>
    </row>
    <row r="3" spans="1:12" ht="15" customHeight="1">
      <c r="A3" s="1"/>
      <c r="B3" s="6"/>
      <c r="C3" s="6"/>
      <c r="D3" s="142" t="s">
        <v>187</v>
      </c>
      <c r="E3" s="142"/>
      <c r="F3" s="142"/>
      <c r="G3" s="142"/>
      <c r="H3" s="142"/>
      <c r="I3" s="142"/>
      <c r="J3" s="124"/>
      <c r="K3" s="124"/>
      <c r="L3" s="124"/>
    </row>
    <row r="4" spans="1:12" ht="14.25" customHeight="1">
      <c r="A4" s="1"/>
      <c r="B4" s="6"/>
      <c r="C4" s="6"/>
      <c r="D4" s="143" t="s">
        <v>188</v>
      </c>
      <c r="E4" s="143"/>
      <c r="F4" s="143"/>
      <c r="G4" s="143"/>
      <c r="H4" s="143"/>
      <c r="I4" s="143"/>
      <c r="J4" s="120"/>
      <c r="K4" s="120"/>
      <c r="L4" s="120"/>
    </row>
    <row r="5" spans="1:12" ht="14.25" customHeight="1" hidden="1">
      <c r="A5" s="1"/>
      <c r="B5" s="6"/>
      <c r="C5" s="6"/>
      <c r="D5" s="143"/>
      <c r="E5" s="146"/>
      <c r="F5" s="146"/>
      <c r="G5" s="146"/>
      <c r="H5" s="146"/>
      <c r="I5" s="146"/>
      <c r="J5" s="146"/>
      <c r="K5" s="146"/>
      <c r="L5" s="146"/>
    </row>
    <row r="6" spans="1:12" ht="14.25" customHeight="1" hidden="1">
      <c r="A6" s="1"/>
      <c r="B6" s="6"/>
      <c r="C6" s="6"/>
      <c r="D6" s="143"/>
      <c r="E6" s="146"/>
      <c r="F6" s="146"/>
      <c r="G6" s="146"/>
      <c r="H6" s="146"/>
      <c r="I6" s="146"/>
      <c r="J6" s="146"/>
      <c r="K6" s="146"/>
      <c r="L6" s="146"/>
    </row>
    <row r="7" spans="1:12" ht="14.25" customHeight="1">
      <c r="A7" s="1"/>
      <c r="B7" s="6"/>
      <c r="C7" s="6"/>
      <c r="D7" s="143" t="s">
        <v>154</v>
      </c>
      <c r="E7" s="146"/>
      <c r="F7" s="146"/>
      <c r="G7" s="146"/>
      <c r="H7" s="146"/>
      <c r="I7" s="146"/>
      <c r="J7" s="146"/>
      <c r="K7" s="146"/>
      <c r="L7" s="146"/>
    </row>
    <row r="8" spans="1:12" ht="14.25" customHeight="1">
      <c r="A8" s="1"/>
      <c r="B8" s="6"/>
      <c r="C8" s="6"/>
      <c r="D8" s="143"/>
      <c r="E8" s="146"/>
      <c r="F8" s="146"/>
      <c r="G8" s="146"/>
      <c r="H8" s="146"/>
      <c r="I8" s="146"/>
      <c r="J8" s="146"/>
      <c r="K8" s="146"/>
      <c r="L8" s="146"/>
    </row>
    <row r="9" spans="1:12" ht="15" customHeight="1">
      <c r="A9" s="3"/>
      <c r="B9" s="6"/>
      <c r="C9" s="6"/>
      <c r="D9" s="144" t="s">
        <v>194</v>
      </c>
      <c r="E9" s="144"/>
      <c r="F9" s="144"/>
      <c r="G9" s="144"/>
      <c r="H9" s="144"/>
      <c r="I9" s="144"/>
      <c r="J9" s="145"/>
      <c r="K9" s="145"/>
      <c r="L9" s="145"/>
    </row>
    <row r="10" spans="1:12" ht="12.75">
      <c r="A10" s="4"/>
      <c r="B10" s="7"/>
      <c r="C10" s="7"/>
      <c r="D10" s="7"/>
      <c r="E10" s="7"/>
      <c r="F10" s="7"/>
      <c r="G10" s="7"/>
      <c r="H10" s="7"/>
      <c r="I10" s="8"/>
      <c r="K10" s="8"/>
      <c r="L10" s="8"/>
    </row>
    <row r="11" spans="1:12" ht="12.75">
      <c r="A11" s="127" t="s">
        <v>185</v>
      </c>
      <c r="B11" s="127"/>
      <c r="C11" s="127"/>
      <c r="D11" s="127"/>
      <c r="E11" s="127"/>
      <c r="F11" s="127"/>
      <c r="G11" s="127"/>
      <c r="H11" s="127"/>
      <c r="I11" s="127"/>
      <c r="J11" s="128"/>
      <c r="K11" s="128"/>
      <c r="L11" s="128"/>
    </row>
    <row r="12" spans="1:12" ht="5.2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K12" s="2"/>
      <c r="L12" s="2"/>
    </row>
    <row r="13" spans="1:12" ht="12.75">
      <c r="A13" s="132" t="s">
        <v>174</v>
      </c>
      <c r="B13" s="132"/>
      <c r="C13" s="132"/>
      <c r="D13" s="132"/>
      <c r="E13" s="132"/>
      <c r="F13" s="132"/>
      <c r="G13" s="132"/>
      <c r="H13" s="132"/>
      <c r="I13" s="132"/>
      <c r="K13" s="2"/>
      <c r="L13" s="2"/>
    </row>
    <row r="14" spans="1:12" ht="15">
      <c r="A14" s="123" t="s">
        <v>168</v>
      </c>
      <c r="B14" s="124"/>
      <c r="C14" s="124"/>
      <c r="D14" s="124"/>
      <c r="E14" s="124"/>
      <c r="F14" s="124"/>
      <c r="G14" s="124"/>
      <c r="H14" s="124"/>
      <c r="I14" s="124"/>
      <c r="K14" s="2"/>
      <c r="L14" s="2"/>
    </row>
    <row r="15" spans="1:12" ht="15.75" hidden="1">
      <c r="A15" s="125"/>
      <c r="B15" s="126"/>
      <c r="C15" s="126"/>
      <c r="D15" s="126"/>
      <c r="E15" s="126"/>
      <c r="F15" s="126"/>
      <c r="G15" s="126"/>
      <c r="H15" s="126"/>
      <c r="I15" s="85"/>
      <c r="K15" s="2"/>
      <c r="L15" s="2"/>
    </row>
    <row r="16" spans="1:12" ht="13.5" thickBot="1">
      <c r="A16" s="3"/>
      <c r="B16" s="9"/>
      <c r="C16" s="9"/>
      <c r="D16" s="9"/>
      <c r="E16" s="9"/>
      <c r="F16" s="9"/>
      <c r="G16" s="9"/>
      <c r="H16" s="9"/>
      <c r="I16" s="8"/>
      <c r="K16" s="8"/>
      <c r="L16" s="68"/>
    </row>
    <row r="17" spans="1:12" ht="12.75" customHeight="1" thickBot="1">
      <c r="A17" s="129" t="s">
        <v>143</v>
      </c>
      <c r="B17" s="135" t="s">
        <v>151</v>
      </c>
      <c r="C17" s="136"/>
      <c r="D17" s="136"/>
      <c r="E17" s="136"/>
      <c r="F17" s="136"/>
      <c r="G17" s="137"/>
      <c r="H17" s="138"/>
      <c r="I17" s="139" t="s">
        <v>172</v>
      </c>
      <c r="J17" s="140"/>
      <c r="K17" s="140"/>
      <c r="L17" s="141"/>
    </row>
    <row r="18" spans="1:12" ht="39.75" customHeight="1" thickBot="1">
      <c r="A18" s="130"/>
      <c r="B18" s="104" t="s">
        <v>144</v>
      </c>
      <c r="C18" s="133" t="s">
        <v>145</v>
      </c>
      <c r="D18" s="134"/>
      <c r="E18" s="105" t="s">
        <v>146</v>
      </c>
      <c r="F18" s="105" t="s">
        <v>147</v>
      </c>
      <c r="G18" s="106" t="s">
        <v>0</v>
      </c>
      <c r="H18" s="71" t="s">
        <v>148</v>
      </c>
      <c r="I18" s="108" t="s">
        <v>173</v>
      </c>
      <c r="J18" s="107"/>
      <c r="K18" s="108" t="s">
        <v>149</v>
      </c>
      <c r="L18" s="109" t="s">
        <v>150</v>
      </c>
    </row>
    <row r="19" spans="1:12" ht="15.75" thickBot="1">
      <c r="A19" s="74">
        <v>1</v>
      </c>
      <c r="B19" s="69" t="s">
        <v>152</v>
      </c>
      <c r="C19" s="121" t="s">
        <v>153</v>
      </c>
      <c r="D19" s="122"/>
      <c r="E19" s="70">
        <v>4</v>
      </c>
      <c r="F19" s="70">
        <v>5</v>
      </c>
      <c r="G19" s="71"/>
      <c r="H19" s="71">
        <v>6</v>
      </c>
      <c r="I19" s="72" t="s">
        <v>169</v>
      </c>
      <c r="J19" s="73"/>
      <c r="K19" s="72" t="s">
        <v>170</v>
      </c>
      <c r="L19" s="75" t="s">
        <v>171</v>
      </c>
    </row>
    <row r="20" spans="1:12" ht="38.25">
      <c r="A20" s="11" t="s">
        <v>1</v>
      </c>
      <c r="B20" s="38" t="s">
        <v>2</v>
      </c>
      <c r="C20" s="38"/>
      <c r="D20" s="38"/>
      <c r="E20" s="38"/>
      <c r="F20" s="39"/>
      <c r="G20" s="38"/>
      <c r="H20" s="38"/>
      <c r="I20" s="86">
        <f>SUM(I21+I52+I59+I75+I93+I136+I163+I169+I176)</f>
        <v>42348664.26</v>
      </c>
      <c r="J20" s="87"/>
      <c r="K20" s="86">
        <f>SUM(K21+K52+K59+K75+K93+K136+K163+K169+K176)</f>
        <v>8134800</v>
      </c>
      <c r="L20" s="86">
        <f>SUM(L21+L52+L59+L75+L93+L136+L163+L169+L176)</f>
        <v>7961600</v>
      </c>
    </row>
    <row r="21" spans="1:12" ht="15.75">
      <c r="A21" s="27" t="s">
        <v>65</v>
      </c>
      <c r="B21" s="40">
        <v>703</v>
      </c>
      <c r="C21" s="39" t="s">
        <v>24</v>
      </c>
      <c r="D21" s="39" t="s">
        <v>51</v>
      </c>
      <c r="E21" s="40"/>
      <c r="F21" s="41"/>
      <c r="G21" s="38"/>
      <c r="H21" s="76"/>
      <c r="I21" s="88">
        <f>SUM(I22+I31+I36)</f>
        <v>4713764.26</v>
      </c>
      <c r="J21" s="87"/>
      <c r="K21" s="88">
        <f>SUM(K22+K31+K36)</f>
        <v>3726500</v>
      </c>
      <c r="L21" s="88">
        <f>SUM(L22+L31+L36)</f>
        <v>3656000</v>
      </c>
    </row>
    <row r="22" spans="1:13" ht="41.25" customHeight="1">
      <c r="A22" s="20" t="s">
        <v>3</v>
      </c>
      <c r="B22" s="42" t="s">
        <v>2</v>
      </c>
      <c r="C22" s="43" t="s">
        <v>24</v>
      </c>
      <c r="D22" s="43" t="s">
        <v>25</v>
      </c>
      <c r="E22" s="44"/>
      <c r="F22" s="45"/>
      <c r="G22" s="44"/>
      <c r="H22" s="77"/>
      <c r="I22" s="89">
        <f>SUM(I25+I27+I29)</f>
        <v>2121000</v>
      </c>
      <c r="J22" s="90"/>
      <c r="K22" s="89">
        <f>SUM(K25+K27+K29)</f>
        <v>2047000</v>
      </c>
      <c r="L22" s="89">
        <f>SUM(L25+L27+L29)</f>
        <v>2047000</v>
      </c>
      <c r="M22" s="31"/>
    </row>
    <row r="23" spans="1:12" ht="15">
      <c r="A23" s="26" t="s">
        <v>48</v>
      </c>
      <c r="B23" s="42" t="s">
        <v>2</v>
      </c>
      <c r="C23" s="45" t="s">
        <v>24</v>
      </c>
      <c r="D23" s="45" t="s">
        <v>25</v>
      </c>
      <c r="E23" s="45" t="s">
        <v>118</v>
      </c>
      <c r="F23" s="45"/>
      <c r="G23" s="44"/>
      <c r="H23" s="77"/>
      <c r="I23" s="89">
        <f>SUM(I24)</f>
        <v>2121000</v>
      </c>
      <c r="J23" s="90"/>
      <c r="K23" s="89">
        <f>SUM(K24)</f>
        <v>2047000</v>
      </c>
      <c r="L23" s="89">
        <f>SUM(L24)</f>
        <v>2047000</v>
      </c>
    </row>
    <row r="24" spans="1:12" ht="15">
      <c r="A24" s="26" t="s">
        <v>50</v>
      </c>
      <c r="B24" s="46" t="s">
        <v>2</v>
      </c>
      <c r="C24" s="47" t="s">
        <v>24</v>
      </c>
      <c r="D24" s="47" t="s">
        <v>25</v>
      </c>
      <c r="E24" s="48">
        <v>9990000000</v>
      </c>
      <c r="F24" s="45"/>
      <c r="G24" s="44"/>
      <c r="H24" s="77"/>
      <c r="I24" s="89">
        <f>SUM(I25+I29+I27)</f>
        <v>2121000</v>
      </c>
      <c r="J24" s="90"/>
      <c r="K24" s="89">
        <f>SUM(K25+K29+K27)</f>
        <v>2047000</v>
      </c>
      <c r="L24" s="89">
        <f>SUM(L25+L29+L27)</f>
        <v>2047000</v>
      </c>
    </row>
    <row r="25" spans="1:12" ht="25.5">
      <c r="A25" s="20" t="s">
        <v>35</v>
      </c>
      <c r="B25" s="42" t="s">
        <v>2</v>
      </c>
      <c r="C25" s="45" t="s">
        <v>24</v>
      </c>
      <c r="D25" s="45" t="s">
        <v>25</v>
      </c>
      <c r="E25" s="49">
        <v>9990000110</v>
      </c>
      <c r="F25" s="50"/>
      <c r="G25" s="44"/>
      <c r="H25" s="77"/>
      <c r="I25" s="91">
        <f>SUM(I26)</f>
        <v>987000</v>
      </c>
      <c r="J25" s="92"/>
      <c r="K25" s="91">
        <f>SUM(K26)</f>
        <v>952000</v>
      </c>
      <c r="L25" s="91">
        <f>SUM(L26)</f>
        <v>952000</v>
      </c>
    </row>
    <row r="26" spans="1:12" ht="51">
      <c r="A26" s="18" t="s">
        <v>4</v>
      </c>
      <c r="B26" s="46" t="s">
        <v>2</v>
      </c>
      <c r="C26" s="47" t="s">
        <v>24</v>
      </c>
      <c r="D26" s="47" t="s">
        <v>25</v>
      </c>
      <c r="E26" s="48">
        <v>9990000110</v>
      </c>
      <c r="F26" s="51" t="s">
        <v>5</v>
      </c>
      <c r="G26" s="51"/>
      <c r="H26" s="78"/>
      <c r="I26" s="93">
        <v>987000</v>
      </c>
      <c r="J26" s="90"/>
      <c r="K26" s="93">
        <v>952000</v>
      </c>
      <c r="L26" s="93">
        <v>952000</v>
      </c>
    </row>
    <row r="27" spans="1:12" ht="25.5">
      <c r="A27" s="22" t="s">
        <v>52</v>
      </c>
      <c r="B27" s="46" t="s">
        <v>2</v>
      </c>
      <c r="C27" s="47" t="s">
        <v>24</v>
      </c>
      <c r="D27" s="47" t="s">
        <v>25</v>
      </c>
      <c r="E27" s="52">
        <v>9990000190</v>
      </c>
      <c r="F27" s="46"/>
      <c r="G27" s="51"/>
      <c r="H27" s="78"/>
      <c r="I27" s="94">
        <f>SUM(I28)</f>
        <v>70000</v>
      </c>
      <c r="J27" s="92"/>
      <c r="K27" s="94">
        <f>SUM(K28)</f>
        <v>70000</v>
      </c>
      <c r="L27" s="94">
        <f>SUM(L28)</f>
        <v>70000</v>
      </c>
    </row>
    <row r="28" spans="1:12" ht="25.5">
      <c r="A28" s="17" t="s">
        <v>6</v>
      </c>
      <c r="B28" s="46" t="s">
        <v>2</v>
      </c>
      <c r="C28" s="47" t="s">
        <v>24</v>
      </c>
      <c r="D28" s="47" t="s">
        <v>25</v>
      </c>
      <c r="E28" s="48">
        <v>9990000190</v>
      </c>
      <c r="F28" s="51">
        <v>200</v>
      </c>
      <c r="G28" s="51"/>
      <c r="H28" s="78"/>
      <c r="I28" s="93">
        <v>70000</v>
      </c>
      <c r="J28" s="90"/>
      <c r="K28" s="93">
        <v>70000</v>
      </c>
      <c r="L28" s="93">
        <v>70000</v>
      </c>
    </row>
    <row r="29" spans="1:12" ht="25.5">
      <c r="A29" s="23" t="s">
        <v>64</v>
      </c>
      <c r="B29" s="42" t="s">
        <v>2</v>
      </c>
      <c r="C29" s="45" t="s">
        <v>24</v>
      </c>
      <c r="D29" s="45" t="s">
        <v>25</v>
      </c>
      <c r="E29" s="49" t="s">
        <v>76</v>
      </c>
      <c r="F29" s="45"/>
      <c r="G29" s="42"/>
      <c r="H29" s="79"/>
      <c r="I29" s="91">
        <f>SUM(I30:I30)</f>
        <v>1064000</v>
      </c>
      <c r="J29" s="92"/>
      <c r="K29" s="91">
        <f>SUM(K30:K30)</f>
        <v>1025000</v>
      </c>
      <c r="L29" s="91">
        <f>SUM(L30:L30)</f>
        <v>1025000</v>
      </c>
    </row>
    <row r="30" spans="1:12" ht="51">
      <c r="A30" s="15" t="s">
        <v>4</v>
      </c>
      <c r="B30" s="42" t="s">
        <v>2</v>
      </c>
      <c r="C30" s="45" t="s">
        <v>24</v>
      </c>
      <c r="D30" s="45" t="s">
        <v>25</v>
      </c>
      <c r="E30" s="53" t="s">
        <v>76</v>
      </c>
      <c r="F30" s="43" t="s">
        <v>5</v>
      </c>
      <c r="G30" s="54"/>
      <c r="H30" s="80"/>
      <c r="I30" s="89">
        <v>1064000</v>
      </c>
      <c r="J30" s="90"/>
      <c r="K30" s="89">
        <v>1025000</v>
      </c>
      <c r="L30" s="89">
        <v>1025000</v>
      </c>
    </row>
    <row r="31" spans="1:12" ht="15.75">
      <c r="A31" s="20" t="s">
        <v>155</v>
      </c>
      <c r="B31" s="42">
        <v>703</v>
      </c>
      <c r="C31" s="43" t="s">
        <v>24</v>
      </c>
      <c r="D31" s="43" t="s">
        <v>26</v>
      </c>
      <c r="E31" s="44"/>
      <c r="F31" s="50"/>
      <c r="G31" s="44"/>
      <c r="H31" s="77"/>
      <c r="I31" s="91">
        <f>SUM(I34)</f>
        <v>30000</v>
      </c>
      <c r="J31" s="92"/>
      <c r="K31" s="91">
        <f>SUM(K34)</f>
        <v>30000</v>
      </c>
      <c r="L31" s="91">
        <f>SUM(L34)</f>
        <v>30000</v>
      </c>
    </row>
    <row r="32" spans="1:12" ht="15">
      <c r="A32" s="12" t="s">
        <v>48</v>
      </c>
      <c r="B32" s="42">
        <v>703</v>
      </c>
      <c r="C32" s="45" t="s">
        <v>24</v>
      </c>
      <c r="D32" s="45" t="s">
        <v>26</v>
      </c>
      <c r="E32" s="45" t="s">
        <v>118</v>
      </c>
      <c r="F32" s="50"/>
      <c r="G32" s="44"/>
      <c r="H32" s="77"/>
      <c r="I32" s="89">
        <f>SUM(I33)</f>
        <v>30000</v>
      </c>
      <c r="J32" s="90"/>
      <c r="K32" s="89">
        <f aca="true" t="shared" si="0" ref="K32:L34">SUM(K33)</f>
        <v>30000</v>
      </c>
      <c r="L32" s="89">
        <f t="shared" si="0"/>
        <v>30000</v>
      </c>
    </row>
    <row r="33" spans="1:12" ht="15">
      <c r="A33" s="12" t="s">
        <v>50</v>
      </c>
      <c r="B33" s="42">
        <v>703</v>
      </c>
      <c r="C33" s="45" t="s">
        <v>24</v>
      </c>
      <c r="D33" s="45" t="s">
        <v>26</v>
      </c>
      <c r="E33" s="45" t="s">
        <v>77</v>
      </c>
      <c r="F33" s="50"/>
      <c r="G33" s="44"/>
      <c r="H33" s="77"/>
      <c r="I33" s="89">
        <f>SUM(I34)</f>
        <v>30000</v>
      </c>
      <c r="J33" s="90"/>
      <c r="K33" s="89">
        <f t="shared" si="0"/>
        <v>30000</v>
      </c>
      <c r="L33" s="89">
        <f t="shared" si="0"/>
        <v>30000</v>
      </c>
    </row>
    <row r="34" spans="1:12" ht="15.75">
      <c r="A34" s="24" t="s">
        <v>36</v>
      </c>
      <c r="B34" s="42">
        <v>703</v>
      </c>
      <c r="C34" s="45" t="s">
        <v>24</v>
      </c>
      <c r="D34" s="45" t="s">
        <v>26</v>
      </c>
      <c r="E34" s="43" t="s">
        <v>78</v>
      </c>
      <c r="F34" s="45"/>
      <c r="G34" s="54"/>
      <c r="H34" s="80"/>
      <c r="I34" s="91">
        <f>SUM(I35)</f>
        <v>30000</v>
      </c>
      <c r="J34" s="92"/>
      <c r="K34" s="91">
        <f t="shared" si="0"/>
        <v>30000</v>
      </c>
      <c r="L34" s="91">
        <f t="shared" si="0"/>
        <v>30000</v>
      </c>
    </row>
    <row r="35" spans="1:12" ht="15.75">
      <c r="A35" s="15" t="s">
        <v>7</v>
      </c>
      <c r="B35" s="42">
        <v>703</v>
      </c>
      <c r="C35" s="45" t="s">
        <v>24</v>
      </c>
      <c r="D35" s="45" t="s">
        <v>26</v>
      </c>
      <c r="E35" s="45" t="s">
        <v>78</v>
      </c>
      <c r="F35" s="43">
        <v>800</v>
      </c>
      <c r="G35" s="54"/>
      <c r="H35" s="80"/>
      <c r="I35" s="89">
        <v>30000</v>
      </c>
      <c r="J35" s="90"/>
      <c r="K35" s="89">
        <v>30000</v>
      </c>
      <c r="L35" s="89">
        <v>30000</v>
      </c>
    </row>
    <row r="36" spans="1:12" ht="15.75">
      <c r="A36" s="20" t="s">
        <v>8</v>
      </c>
      <c r="B36" s="42" t="s">
        <v>2</v>
      </c>
      <c r="C36" s="43" t="s">
        <v>24</v>
      </c>
      <c r="D36" s="43" t="s">
        <v>27</v>
      </c>
      <c r="E36" s="45"/>
      <c r="F36" s="45"/>
      <c r="G36" s="42"/>
      <c r="H36" s="79"/>
      <c r="I36" s="89">
        <f>SUM(I39+I41+I45+I50+I48)</f>
        <v>2562764.26</v>
      </c>
      <c r="J36" s="90"/>
      <c r="K36" s="89">
        <f>SUM(K39+K41+K45+K50+K48)</f>
        <v>1649500</v>
      </c>
      <c r="L36" s="89">
        <f>SUM(L39+L41+L45+L50+L48)</f>
        <v>1579000</v>
      </c>
    </row>
    <row r="37" spans="1:12" ht="15">
      <c r="A37" s="26" t="s">
        <v>48</v>
      </c>
      <c r="B37" s="42" t="s">
        <v>2</v>
      </c>
      <c r="C37" s="45" t="s">
        <v>24</v>
      </c>
      <c r="D37" s="45" t="s">
        <v>27</v>
      </c>
      <c r="E37" s="45" t="s">
        <v>118</v>
      </c>
      <c r="F37" s="45"/>
      <c r="G37" s="42"/>
      <c r="H37" s="79"/>
      <c r="I37" s="89">
        <f>SUM(I38)</f>
        <v>33400</v>
      </c>
      <c r="J37" s="90"/>
      <c r="K37" s="89">
        <f aca="true" t="shared" si="1" ref="K37:L39">SUM(K38)</f>
        <v>0</v>
      </c>
      <c r="L37" s="89">
        <f t="shared" si="1"/>
        <v>0</v>
      </c>
    </row>
    <row r="38" spans="1:12" ht="15">
      <c r="A38" s="26" t="s">
        <v>50</v>
      </c>
      <c r="B38" s="42" t="s">
        <v>2</v>
      </c>
      <c r="C38" s="45" t="s">
        <v>24</v>
      </c>
      <c r="D38" s="45" t="s">
        <v>27</v>
      </c>
      <c r="E38" s="45" t="s">
        <v>77</v>
      </c>
      <c r="F38" s="45"/>
      <c r="G38" s="42"/>
      <c r="H38" s="79"/>
      <c r="I38" s="89">
        <f>SUM(I39)</f>
        <v>33400</v>
      </c>
      <c r="J38" s="90"/>
      <c r="K38" s="89">
        <f t="shared" si="1"/>
        <v>0</v>
      </c>
      <c r="L38" s="89">
        <f t="shared" si="1"/>
        <v>0</v>
      </c>
    </row>
    <row r="39" spans="1:12" ht="25.5">
      <c r="A39" s="20" t="s">
        <v>52</v>
      </c>
      <c r="B39" s="42" t="s">
        <v>2</v>
      </c>
      <c r="C39" s="45" t="s">
        <v>24</v>
      </c>
      <c r="D39" s="45" t="s">
        <v>27</v>
      </c>
      <c r="E39" s="43" t="s">
        <v>79</v>
      </c>
      <c r="F39" s="45"/>
      <c r="G39" s="42"/>
      <c r="H39" s="79"/>
      <c r="I39" s="91">
        <f>SUM(I40)</f>
        <v>33400</v>
      </c>
      <c r="J39" s="92"/>
      <c r="K39" s="91">
        <f t="shared" si="1"/>
        <v>0</v>
      </c>
      <c r="L39" s="91">
        <f t="shared" si="1"/>
        <v>0</v>
      </c>
    </row>
    <row r="40" spans="1:12" ht="15.75">
      <c r="A40" s="15" t="s">
        <v>9</v>
      </c>
      <c r="B40" s="42" t="s">
        <v>2</v>
      </c>
      <c r="C40" s="45" t="s">
        <v>24</v>
      </c>
      <c r="D40" s="45" t="s">
        <v>27</v>
      </c>
      <c r="E40" s="45" t="s">
        <v>79</v>
      </c>
      <c r="F40" s="43">
        <v>500</v>
      </c>
      <c r="G40" s="54"/>
      <c r="H40" s="80"/>
      <c r="I40" s="89">
        <v>33400</v>
      </c>
      <c r="J40" s="90"/>
      <c r="K40" s="89">
        <v>0</v>
      </c>
      <c r="L40" s="89">
        <v>0</v>
      </c>
    </row>
    <row r="41" spans="1:12" ht="25.5">
      <c r="A41" s="20" t="s">
        <v>53</v>
      </c>
      <c r="B41" s="42" t="s">
        <v>2</v>
      </c>
      <c r="C41" s="45" t="s">
        <v>24</v>
      </c>
      <c r="D41" s="45" t="s">
        <v>27</v>
      </c>
      <c r="E41" s="43" t="s">
        <v>80</v>
      </c>
      <c r="F41" s="45"/>
      <c r="G41" s="54"/>
      <c r="H41" s="80"/>
      <c r="I41" s="91">
        <f>SUM(I42+I43+I44)</f>
        <v>1669364.26</v>
      </c>
      <c r="J41" s="92"/>
      <c r="K41" s="91">
        <f>SUM(K42+K43+K44)</f>
        <v>1397500</v>
      </c>
      <c r="L41" s="91">
        <f>SUM(L42+L43+L44)</f>
        <v>1327000</v>
      </c>
    </row>
    <row r="42" spans="1:12" ht="51">
      <c r="A42" s="15" t="s">
        <v>4</v>
      </c>
      <c r="B42" s="42" t="s">
        <v>2</v>
      </c>
      <c r="C42" s="45" t="s">
        <v>24</v>
      </c>
      <c r="D42" s="45" t="s">
        <v>27</v>
      </c>
      <c r="E42" s="45" t="s">
        <v>80</v>
      </c>
      <c r="F42" s="54" t="s">
        <v>5</v>
      </c>
      <c r="G42" s="54"/>
      <c r="H42" s="80"/>
      <c r="I42" s="89">
        <v>1312000</v>
      </c>
      <c r="J42" s="90"/>
      <c r="K42" s="89">
        <v>1266000</v>
      </c>
      <c r="L42" s="89">
        <v>1266000</v>
      </c>
    </row>
    <row r="43" spans="1:12" ht="24.75" customHeight="1">
      <c r="A43" s="17" t="s">
        <v>6</v>
      </c>
      <c r="B43" s="46" t="s">
        <v>2</v>
      </c>
      <c r="C43" s="47" t="s">
        <v>24</v>
      </c>
      <c r="D43" s="47" t="s">
        <v>27</v>
      </c>
      <c r="E43" s="47" t="s">
        <v>80</v>
      </c>
      <c r="F43" s="51">
        <v>200</v>
      </c>
      <c r="G43" s="51"/>
      <c r="H43" s="78"/>
      <c r="I43" s="93">
        <v>305700</v>
      </c>
      <c r="J43" s="90"/>
      <c r="K43" s="93">
        <v>90500</v>
      </c>
      <c r="L43" s="93">
        <v>20000</v>
      </c>
    </row>
    <row r="44" spans="1:12" ht="15.75">
      <c r="A44" s="15" t="s">
        <v>7</v>
      </c>
      <c r="B44" s="42" t="s">
        <v>2</v>
      </c>
      <c r="C44" s="45" t="s">
        <v>24</v>
      </c>
      <c r="D44" s="45" t="s">
        <v>27</v>
      </c>
      <c r="E44" s="45" t="s">
        <v>80</v>
      </c>
      <c r="F44" s="54">
        <v>800</v>
      </c>
      <c r="G44" s="54"/>
      <c r="H44" s="80"/>
      <c r="I44" s="89">
        <v>51664.26</v>
      </c>
      <c r="J44" s="90"/>
      <c r="K44" s="89">
        <v>41000</v>
      </c>
      <c r="L44" s="89">
        <v>41000</v>
      </c>
    </row>
    <row r="45" spans="1:12" ht="25.5">
      <c r="A45" s="24" t="s">
        <v>112</v>
      </c>
      <c r="B45" s="42">
        <v>703</v>
      </c>
      <c r="C45" s="45" t="s">
        <v>24</v>
      </c>
      <c r="D45" s="45" t="s">
        <v>27</v>
      </c>
      <c r="E45" s="43" t="s">
        <v>111</v>
      </c>
      <c r="F45" s="54"/>
      <c r="G45" s="54"/>
      <c r="H45" s="80"/>
      <c r="I45" s="91">
        <f>SUM(I46+I47)</f>
        <v>818000</v>
      </c>
      <c r="J45" s="92"/>
      <c r="K45" s="91">
        <f>SUM(K46+K47)</f>
        <v>230000</v>
      </c>
      <c r="L45" s="91">
        <f>SUM(L46+L47)</f>
        <v>230000</v>
      </c>
    </row>
    <row r="46" spans="1:12" ht="51">
      <c r="A46" s="15" t="s">
        <v>4</v>
      </c>
      <c r="B46" s="42" t="s">
        <v>2</v>
      </c>
      <c r="C46" s="45" t="s">
        <v>24</v>
      </c>
      <c r="D46" s="45" t="s">
        <v>27</v>
      </c>
      <c r="E46" s="45" t="s">
        <v>111</v>
      </c>
      <c r="F46" s="54">
        <v>100</v>
      </c>
      <c r="G46" s="54"/>
      <c r="H46" s="80"/>
      <c r="I46" s="89">
        <v>668000</v>
      </c>
      <c r="J46" s="90"/>
      <c r="K46" s="89">
        <v>200000</v>
      </c>
      <c r="L46" s="89">
        <v>200000</v>
      </c>
    </row>
    <row r="47" spans="1:12" ht="25.5">
      <c r="A47" s="17" t="s">
        <v>6</v>
      </c>
      <c r="B47" s="46" t="s">
        <v>2</v>
      </c>
      <c r="C47" s="47" t="s">
        <v>24</v>
      </c>
      <c r="D47" s="47" t="s">
        <v>27</v>
      </c>
      <c r="E47" s="47" t="s">
        <v>111</v>
      </c>
      <c r="F47" s="54">
        <v>200</v>
      </c>
      <c r="G47" s="54"/>
      <c r="H47" s="80"/>
      <c r="I47" s="89">
        <v>150000</v>
      </c>
      <c r="J47" s="90"/>
      <c r="K47" s="89">
        <v>30000</v>
      </c>
      <c r="L47" s="89">
        <v>30000</v>
      </c>
    </row>
    <row r="48" spans="1:12" ht="25.5">
      <c r="A48" s="20" t="s">
        <v>38</v>
      </c>
      <c r="B48" s="42" t="s">
        <v>2</v>
      </c>
      <c r="C48" s="45" t="s">
        <v>24</v>
      </c>
      <c r="D48" s="45" t="s">
        <v>27</v>
      </c>
      <c r="E48" s="43" t="s">
        <v>82</v>
      </c>
      <c r="F48" s="45"/>
      <c r="G48" s="42"/>
      <c r="H48" s="79"/>
      <c r="I48" s="91">
        <f>SUM(I49)</f>
        <v>2000</v>
      </c>
      <c r="J48" s="92"/>
      <c r="K48" s="91">
        <f>SUM(K49)</f>
        <v>2000</v>
      </c>
      <c r="L48" s="91">
        <f>SUM(L49)</f>
        <v>2000</v>
      </c>
    </row>
    <row r="49" spans="1:12" ht="15.75">
      <c r="A49" s="15" t="s">
        <v>7</v>
      </c>
      <c r="B49" s="42" t="s">
        <v>2</v>
      </c>
      <c r="C49" s="45" t="s">
        <v>24</v>
      </c>
      <c r="D49" s="45" t="s">
        <v>27</v>
      </c>
      <c r="E49" s="45" t="s">
        <v>82</v>
      </c>
      <c r="F49" s="54">
        <v>800</v>
      </c>
      <c r="G49" s="54"/>
      <c r="H49" s="80"/>
      <c r="I49" s="89">
        <v>2000</v>
      </c>
      <c r="J49" s="90"/>
      <c r="K49" s="89">
        <v>2000</v>
      </c>
      <c r="L49" s="89">
        <v>2000</v>
      </c>
    </row>
    <row r="50" spans="1:12" ht="38.25">
      <c r="A50" s="20" t="s">
        <v>37</v>
      </c>
      <c r="B50" s="42" t="s">
        <v>2</v>
      </c>
      <c r="C50" s="45" t="s">
        <v>24</v>
      </c>
      <c r="D50" s="45" t="s">
        <v>27</v>
      </c>
      <c r="E50" s="43" t="s">
        <v>81</v>
      </c>
      <c r="F50" s="45"/>
      <c r="G50" s="42"/>
      <c r="H50" s="79"/>
      <c r="I50" s="91">
        <f>SUM(I51)</f>
        <v>40000</v>
      </c>
      <c r="J50" s="92"/>
      <c r="K50" s="91">
        <f>SUM(K51)</f>
        <v>20000</v>
      </c>
      <c r="L50" s="91">
        <f>SUM(L51)</f>
        <v>20000</v>
      </c>
    </row>
    <row r="51" spans="1:12" ht="25.5">
      <c r="A51" s="17" t="s">
        <v>6</v>
      </c>
      <c r="B51" s="46" t="s">
        <v>2</v>
      </c>
      <c r="C51" s="47" t="s">
        <v>24</v>
      </c>
      <c r="D51" s="47" t="s">
        <v>27</v>
      </c>
      <c r="E51" s="47" t="s">
        <v>81</v>
      </c>
      <c r="F51" s="55" t="s">
        <v>10</v>
      </c>
      <c r="G51" s="51"/>
      <c r="H51" s="78"/>
      <c r="I51" s="93">
        <v>40000</v>
      </c>
      <c r="J51" s="90"/>
      <c r="K51" s="93">
        <v>20000</v>
      </c>
      <c r="L51" s="93">
        <v>20000</v>
      </c>
    </row>
    <row r="52" spans="1:12" ht="15.75">
      <c r="A52" s="16" t="s">
        <v>56</v>
      </c>
      <c r="B52" s="42" t="s">
        <v>2</v>
      </c>
      <c r="C52" s="43" t="s">
        <v>28</v>
      </c>
      <c r="D52" s="43" t="s">
        <v>51</v>
      </c>
      <c r="E52" s="42"/>
      <c r="F52" s="54"/>
      <c r="G52" s="54"/>
      <c r="H52" s="80"/>
      <c r="I52" s="89">
        <f>SUM(I53)</f>
        <v>239600</v>
      </c>
      <c r="J52" s="90"/>
      <c r="K52" s="89">
        <f>SUM(K53)</f>
        <v>247200</v>
      </c>
      <c r="L52" s="89">
        <f>SUM(L53)</f>
        <v>255300</v>
      </c>
    </row>
    <row r="53" spans="1:12" ht="15.75">
      <c r="A53" s="20" t="s">
        <v>12</v>
      </c>
      <c r="B53" s="42" t="s">
        <v>2</v>
      </c>
      <c r="C53" s="43" t="s">
        <v>28</v>
      </c>
      <c r="D53" s="43" t="s">
        <v>29</v>
      </c>
      <c r="E53" s="44"/>
      <c r="F53" s="56"/>
      <c r="G53" s="44"/>
      <c r="H53" s="77"/>
      <c r="I53" s="91">
        <f>SUM(I56)</f>
        <v>239600</v>
      </c>
      <c r="J53" s="90"/>
      <c r="K53" s="91">
        <f>SUM(K56)</f>
        <v>247200</v>
      </c>
      <c r="L53" s="91">
        <f>SUM(L56)</f>
        <v>255300</v>
      </c>
    </row>
    <row r="54" spans="1:12" ht="15">
      <c r="A54" s="26" t="s">
        <v>48</v>
      </c>
      <c r="B54" s="42" t="s">
        <v>2</v>
      </c>
      <c r="C54" s="45" t="s">
        <v>28</v>
      </c>
      <c r="D54" s="45" t="s">
        <v>29</v>
      </c>
      <c r="E54" s="45" t="s">
        <v>118</v>
      </c>
      <c r="F54" s="56"/>
      <c r="G54" s="44"/>
      <c r="H54" s="77"/>
      <c r="I54" s="89">
        <f>SUM(I55)</f>
        <v>239600</v>
      </c>
      <c r="J54" s="90"/>
      <c r="K54" s="89">
        <f>SUM(K55)</f>
        <v>247200</v>
      </c>
      <c r="L54" s="89">
        <f>SUM(L55)</f>
        <v>255300</v>
      </c>
    </row>
    <row r="55" spans="1:12" ht="15">
      <c r="A55" s="26" t="s">
        <v>50</v>
      </c>
      <c r="B55" s="42" t="s">
        <v>2</v>
      </c>
      <c r="C55" s="45" t="s">
        <v>28</v>
      </c>
      <c r="D55" s="45" t="s">
        <v>29</v>
      </c>
      <c r="E55" s="45" t="s">
        <v>77</v>
      </c>
      <c r="F55" s="56"/>
      <c r="G55" s="44"/>
      <c r="H55" s="77"/>
      <c r="I55" s="89">
        <f>SUM(I56)</f>
        <v>239600</v>
      </c>
      <c r="J55" s="90"/>
      <c r="K55" s="89">
        <f>SUM(K56)</f>
        <v>247200</v>
      </c>
      <c r="L55" s="89">
        <f>SUM(L56)</f>
        <v>255300</v>
      </c>
    </row>
    <row r="56" spans="1:12" ht="25.5">
      <c r="A56" s="20" t="s">
        <v>39</v>
      </c>
      <c r="B56" s="42" t="s">
        <v>2</v>
      </c>
      <c r="C56" s="45" t="s">
        <v>28</v>
      </c>
      <c r="D56" s="45" t="s">
        <v>29</v>
      </c>
      <c r="E56" s="43" t="s">
        <v>83</v>
      </c>
      <c r="F56" s="45"/>
      <c r="G56" s="42"/>
      <c r="H56" s="79"/>
      <c r="I56" s="91">
        <f>SUM(I57+I58)</f>
        <v>239600</v>
      </c>
      <c r="J56" s="92"/>
      <c r="K56" s="91">
        <f>SUM(K57+K58)</f>
        <v>247200</v>
      </c>
      <c r="L56" s="91">
        <f>SUM(L57+L58)</f>
        <v>255300</v>
      </c>
    </row>
    <row r="57" spans="1:12" ht="51">
      <c r="A57" s="15" t="s">
        <v>4</v>
      </c>
      <c r="B57" s="42" t="s">
        <v>2</v>
      </c>
      <c r="C57" s="45" t="s">
        <v>28</v>
      </c>
      <c r="D57" s="45" t="s">
        <v>29</v>
      </c>
      <c r="E57" s="45" t="s">
        <v>83</v>
      </c>
      <c r="F57" s="54" t="s">
        <v>5</v>
      </c>
      <c r="G57" s="54"/>
      <c r="H57" s="79" t="s">
        <v>165</v>
      </c>
      <c r="I57" s="89">
        <v>213000</v>
      </c>
      <c r="J57" s="90"/>
      <c r="K57" s="89">
        <v>213000</v>
      </c>
      <c r="L57" s="89">
        <v>213000</v>
      </c>
    </row>
    <row r="58" spans="1:12" ht="25.5">
      <c r="A58" s="15" t="s">
        <v>54</v>
      </c>
      <c r="B58" s="42" t="s">
        <v>2</v>
      </c>
      <c r="C58" s="45" t="s">
        <v>28</v>
      </c>
      <c r="D58" s="45" t="s">
        <v>29</v>
      </c>
      <c r="E58" s="45" t="s">
        <v>83</v>
      </c>
      <c r="F58" s="54">
        <v>200</v>
      </c>
      <c r="G58" s="54"/>
      <c r="H58" s="79" t="s">
        <v>165</v>
      </c>
      <c r="I58" s="89">
        <v>26600</v>
      </c>
      <c r="J58" s="90"/>
      <c r="K58" s="89">
        <v>34200</v>
      </c>
      <c r="L58" s="89">
        <v>42300</v>
      </c>
    </row>
    <row r="59" spans="1:12" ht="25.5">
      <c r="A59" s="33" t="s">
        <v>57</v>
      </c>
      <c r="B59" s="42">
        <v>703</v>
      </c>
      <c r="C59" s="43" t="s">
        <v>29</v>
      </c>
      <c r="D59" s="43" t="s">
        <v>51</v>
      </c>
      <c r="E59" s="45"/>
      <c r="F59" s="54"/>
      <c r="G59" s="54"/>
      <c r="H59" s="80"/>
      <c r="I59" s="89">
        <f>SUM(I60)</f>
        <v>98000</v>
      </c>
      <c r="J59" s="90"/>
      <c r="K59" s="89">
        <f>SUM(K60)</f>
        <v>0</v>
      </c>
      <c r="L59" s="89">
        <f>SUM(L60)</f>
        <v>0</v>
      </c>
    </row>
    <row r="60" spans="1:12" ht="25.5">
      <c r="A60" s="25" t="s">
        <v>184</v>
      </c>
      <c r="B60" s="42">
        <v>703</v>
      </c>
      <c r="C60" s="43" t="s">
        <v>29</v>
      </c>
      <c r="D60" s="43" t="s">
        <v>33</v>
      </c>
      <c r="E60" s="50"/>
      <c r="F60" s="56"/>
      <c r="G60" s="57"/>
      <c r="H60" s="81"/>
      <c r="I60" s="89">
        <f>SUM(I61+I71)</f>
        <v>98000</v>
      </c>
      <c r="J60" s="90"/>
      <c r="K60" s="89">
        <f>SUM(K61+K71)</f>
        <v>0</v>
      </c>
      <c r="L60" s="89">
        <f>SUM(L61+L71)</f>
        <v>0</v>
      </c>
    </row>
    <row r="61" spans="1:12" ht="76.5">
      <c r="A61" s="26" t="s">
        <v>183</v>
      </c>
      <c r="B61" s="42" t="s">
        <v>2</v>
      </c>
      <c r="C61" s="45" t="s">
        <v>29</v>
      </c>
      <c r="D61" s="45" t="s">
        <v>33</v>
      </c>
      <c r="E61" s="45" t="s">
        <v>119</v>
      </c>
      <c r="F61" s="45"/>
      <c r="G61" s="57"/>
      <c r="H61" s="81"/>
      <c r="I61" s="89">
        <f>SUM(I62)</f>
        <v>70000</v>
      </c>
      <c r="J61" s="90"/>
      <c r="K61" s="89">
        <f>SUM(K62)</f>
        <v>0</v>
      </c>
      <c r="L61" s="89">
        <f>SUM(L62)</f>
        <v>0</v>
      </c>
    </row>
    <row r="62" spans="1:12" ht="38.25">
      <c r="A62" s="26" t="s">
        <v>55</v>
      </c>
      <c r="B62" s="42" t="s">
        <v>2</v>
      </c>
      <c r="C62" s="45" t="s">
        <v>29</v>
      </c>
      <c r="D62" s="45" t="s">
        <v>33</v>
      </c>
      <c r="E62" s="45" t="s">
        <v>84</v>
      </c>
      <c r="F62" s="45"/>
      <c r="G62" s="57"/>
      <c r="H62" s="81"/>
      <c r="I62" s="89">
        <f>SUM(I63+I65+I67+I69)</f>
        <v>70000</v>
      </c>
      <c r="J62" s="90"/>
      <c r="K62" s="89">
        <f>SUM(K63+K65+K67+K70)</f>
        <v>0</v>
      </c>
      <c r="L62" s="89">
        <f>SUM(L63+L65+L67)</f>
        <v>0</v>
      </c>
    </row>
    <row r="63" spans="1:12" ht="25.5">
      <c r="A63" s="25" t="s">
        <v>45</v>
      </c>
      <c r="B63" s="42" t="s">
        <v>2</v>
      </c>
      <c r="C63" s="45" t="s">
        <v>29</v>
      </c>
      <c r="D63" s="45" t="s">
        <v>33</v>
      </c>
      <c r="E63" s="43" t="s">
        <v>85</v>
      </c>
      <c r="F63" s="45"/>
      <c r="G63" s="54"/>
      <c r="H63" s="80"/>
      <c r="I63" s="91">
        <f>SUM(I64)</f>
        <v>35000</v>
      </c>
      <c r="J63" s="92"/>
      <c r="K63" s="91">
        <f>SUM(K64)</f>
        <v>0</v>
      </c>
      <c r="L63" s="91">
        <f>SUM(L64)</f>
        <v>0</v>
      </c>
    </row>
    <row r="64" spans="1:12" ht="25.5">
      <c r="A64" s="34" t="s">
        <v>6</v>
      </c>
      <c r="B64" s="42" t="s">
        <v>2</v>
      </c>
      <c r="C64" s="45" t="s">
        <v>29</v>
      </c>
      <c r="D64" s="45" t="s">
        <v>33</v>
      </c>
      <c r="E64" s="45" t="s">
        <v>85</v>
      </c>
      <c r="F64" s="54">
        <v>200</v>
      </c>
      <c r="G64" s="54"/>
      <c r="H64" s="80"/>
      <c r="I64" s="89">
        <v>35000</v>
      </c>
      <c r="J64" s="90"/>
      <c r="K64" s="89">
        <v>0</v>
      </c>
      <c r="L64" s="89">
        <v>0</v>
      </c>
    </row>
    <row r="65" spans="1:12" ht="25.5" hidden="1">
      <c r="A65" s="25" t="s">
        <v>104</v>
      </c>
      <c r="B65" s="42" t="s">
        <v>2</v>
      </c>
      <c r="C65" s="45" t="s">
        <v>29</v>
      </c>
      <c r="D65" s="45" t="s">
        <v>30</v>
      </c>
      <c r="E65" s="43" t="s">
        <v>86</v>
      </c>
      <c r="F65" s="45"/>
      <c r="G65" s="54"/>
      <c r="H65" s="80"/>
      <c r="I65" s="91">
        <v>0</v>
      </c>
      <c r="J65" s="92"/>
      <c r="K65" s="91">
        <f>SUM(K66)</f>
        <v>0</v>
      </c>
      <c r="L65" s="91">
        <f>SUM(L66)</f>
        <v>0</v>
      </c>
    </row>
    <row r="66" spans="1:12" ht="25.5" hidden="1">
      <c r="A66" s="34" t="s">
        <v>6</v>
      </c>
      <c r="B66" s="42" t="s">
        <v>2</v>
      </c>
      <c r="C66" s="45" t="s">
        <v>29</v>
      </c>
      <c r="D66" s="45" t="s">
        <v>30</v>
      </c>
      <c r="E66" s="45" t="s">
        <v>86</v>
      </c>
      <c r="F66" s="54">
        <v>200</v>
      </c>
      <c r="G66" s="54"/>
      <c r="H66" s="80"/>
      <c r="I66" s="89">
        <v>0</v>
      </c>
      <c r="J66" s="90"/>
      <c r="K66" s="89">
        <v>0</v>
      </c>
      <c r="L66" s="89">
        <v>0</v>
      </c>
    </row>
    <row r="67" spans="1:12" ht="27" customHeight="1">
      <c r="A67" s="25" t="s">
        <v>46</v>
      </c>
      <c r="B67" s="42" t="s">
        <v>2</v>
      </c>
      <c r="C67" s="45" t="s">
        <v>29</v>
      </c>
      <c r="D67" s="45" t="s">
        <v>33</v>
      </c>
      <c r="E67" s="43" t="s">
        <v>87</v>
      </c>
      <c r="F67" s="45"/>
      <c r="G67" s="54"/>
      <c r="H67" s="80"/>
      <c r="I67" s="91">
        <f>SUM(I68)</f>
        <v>12000</v>
      </c>
      <c r="J67" s="92"/>
      <c r="K67" s="91">
        <f>SUM(K68)</f>
        <v>0</v>
      </c>
      <c r="L67" s="91">
        <f>SUM(L68)</f>
        <v>0</v>
      </c>
    </row>
    <row r="68" spans="1:12" ht="25.5">
      <c r="A68" s="34" t="s">
        <v>6</v>
      </c>
      <c r="B68" s="42" t="s">
        <v>2</v>
      </c>
      <c r="C68" s="45" t="s">
        <v>29</v>
      </c>
      <c r="D68" s="45" t="s">
        <v>33</v>
      </c>
      <c r="E68" s="45" t="s">
        <v>87</v>
      </c>
      <c r="F68" s="43">
        <v>200</v>
      </c>
      <c r="G68" s="54"/>
      <c r="H68" s="80"/>
      <c r="I68" s="89">
        <v>12000</v>
      </c>
      <c r="J68" s="90"/>
      <c r="K68" s="89">
        <v>0</v>
      </c>
      <c r="L68" s="89">
        <v>0</v>
      </c>
    </row>
    <row r="69" spans="1:12" ht="25.5">
      <c r="A69" s="35" t="s">
        <v>114</v>
      </c>
      <c r="B69" s="42" t="s">
        <v>2</v>
      </c>
      <c r="C69" s="45" t="s">
        <v>29</v>
      </c>
      <c r="D69" s="45" t="s">
        <v>33</v>
      </c>
      <c r="E69" s="43" t="s">
        <v>113</v>
      </c>
      <c r="F69" s="43"/>
      <c r="G69" s="54"/>
      <c r="H69" s="80"/>
      <c r="I69" s="91">
        <f>SUM(I70)</f>
        <v>23000</v>
      </c>
      <c r="J69" s="92"/>
      <c r="K69" s="91">
        <f>SUM(K70)</f>
        <v>0</v>
      </c>
      <c r="L69" s="91">
        <f>SUM(L70)</f>
        <v>0</v>
      </c>
    </row>
    <row r="70" spans="1:12" ht="25.5">
      <c r="A70" s="34" t="s">
        <v>6</v>
      </c>
      <c r="B70" s="42" t="s">
        <v>2</v>
      </c>
      <c r="C70" s="45" t="s">
        <v>29</v>
      </c>
      <c r="D70" s="45" t="s">
        <v>33</v>
      </c>
      <c r="E70" s="45" t="s">
        <v>113</v>
      </c>
      <c r="F70" s="43" t="s">
        <v>10</v>
      </c>
      <c r="G70" s="54"/>
      <c r="H70" s="80"/>
      <c r="I70" s="89">
        <v>23000</v>
      </c>
      <c r="J70" s="90"/>
      <c r="K70" s="89">
        <v>0</v>
      </c>
      <c r="L70" s="89">
        <v>0</v>
      </c>
    </row>
    <row r="71" spans="1:12" ht="15.75">
      <c r="A71" s="34" t="s">
        <v>48</v>
      </c>
      <c r="B71" s="42" t="s">
        <v>2</v>
      </c>
      <c r="C71" s="45" t="s">
        <v>29</v>
      </c>
      <c r="D71" s="45" t="s">
        <v>33</v>
      </c>
      <c r="E71" s="45" t="s">
        <v>118</v>
      </c>
      <c r="F71" s="43"/>
      <c r="G71" s="54"/>
      <c r="H71" s="80"/>
      <c r="I71" s="89">
        <f>SUM(I72)</f>
        <v>28000</v>
      </c>
      <c r="J71" s="97"/>
      <c r="K71" s="98">
        <f aca="true" t="shared" si="2" ref="K71:L73">SUM(K72)</f>
        <v>0</v>
      </c>
      <c r="L71" s="98">
        <f t="shared" si="2"/>
        <v>0</v>
      </c>
    </row>
    <row r="72" spans="1:12" ht="15.75">
      <c r="A72" s="34" t="s">
        <v>50</v>
      </c>
      <c r="B72" s="42" t="s">
        <v>2</v>
      </c>
      <c r="C72" s="45" t="s">
        <v>29</v>
      </c>
      <c r="D72" s="45" t="s">
        <v>33</v>
      </c>
      <c r="E72" s="45" t="s">
        <v>77</v>
      </c>
      <c r="F72" s="43"/>
      <c r="G72" s="54"/>
      <c r="H72" s="80"/>
      <c r="I72" s="89">
        <f>SUM(I73)</f>
        <v>28000</v>
      </c>
      <c r="J72" s="97"/>
      <c r="K72" s="98">
        <f t="shared" si="2"/>
        <v>0</v>
      </c>
      <c r="L72" s="98">
        <f t="shared" si="2"/>
        <v>0</v>
      </c>
    </row>
    <row r="73" spans="1:12" ht="25.5">
      <c r="A73" s="35" t="s">
        <v>157</v>
      </c>
      <c r="B73" s="42" t="s">
        <v>2</v>
      </c>
      <c r="C73" s="45" t="s">
        <v>29</v>
      </c>
      <c r="D73" s="45" t="s">
        <v>33</v>
      </c>
      <c r="E73" s="43" t="s">
        <v>158</v>
      </c>
      <c r="F73" s="43"/>
      <c r="G73" s="54"/>
      <c r="H73" s="80"/>
      <c r="I73" s="91">
        <f>SUM(I74)</f>
        <v>28000</v>
      </c>
      <c r="J73" s="99"/>
      <c r="K73" s="100">
        <f t="shared" si="2"/>
        <v>0</v>
      </c>
      <c r="L73" s="100">
        <f t="shared" si="2"/>
        <v>0</v>
      </c>
    </row>
    <row r="74" spans="1:12" ht="25.5">
      <c r="A74" s="34" t="s">
        <v>6</v>
      </c>
      <c r="B74" s="42" t="s">
        <v>2</v>
      </c>
      <c r="C74" s="45" t="s">
        <v>29</v>
      </c>
      <c r="D74" s="45" t="s">
        <v>33</v>
      </c>
      <c r="E74" s="45" t="s">
        <v>158</v>
      </c>
      <c r="F74" s="43" t="s">
        <v>10</v>
      </c>
      <c r="G74" s="54"/>
      <c r="H74" s="80"/>
      <c r="I74" s="89">
        <v>28000</v>
      </c>
      <c r="J74" s="97"/>
      <c r="K74" s="98">
        <v>0</v>
      </c>
      <c r="L74" s="98">
        <v>0</v>
      </c>
    </row>
    <row r="75" spans="1:12" ht="15.75">
      <c r="A75" s="16" t="s">
        <v>58</v>
      </c>
      <c r="B75" s="42" t="s">
        <v>2</v>
      </c>
      <c r="C75" s="43" t="s">
        <v>25</v>
      </c>
      <c r="D75" s="43" t="s">
        <v>51</v>
      </c>
      <c r="E75" s="45"/>
      <c r="F75" s="43"/>
      <c r="G75" s="54"/>
      <c r="H75" s="80"/>
      <c r="I75" s="89">
        <f>SUM(I76+I81)</f>
        <v>1582800</v>
      </c>
      <c r="J75" s="90"/>
      <c r="K75" s="89">
        <f>SUM(K76+K81)</f>
        <v>0</v>
      </c>
      <c r="L75" s="89">
        <f>SUM(L76)</f>
        <v>0</v>
      </c>
    </row>
    <row r="76" spans="1:12" ht="15.75">
      <c r="A76" s="20" t="s">
        <v>156</v>
      </c>
      <c r="B76" s="42" t="s">
        <v>2</v>
      </c>
      <c r="C76" s="43" t="s">
        <v>25</v>
      </c>
      <c r="D76" s="43" t="s">
        <v>30</v>
      </c>
      <c r="E76" s="50"/>
      <c r="F76" s="56"/>
      <c r="G76" s="44"/>
      <c r="H76" s="77"/>
      <c r="I76" s="89">
        <f>SUM(I79)</f>
        <v>1531800</v>
      </c>
      <c r="J76" s="90"/>
      <c r="K76" s="89">
        <f>SUM(K79)</f>
        <v>0</v>
      </c>
      <c r="L76" s="89">
        <f>SUM(L79)</f>
        <v>0</v>
      </c>
    </row>
    <row r="77" spans="1:12" ht="15">
      <c r="A77" s="26" t="s">
        <v>48</v>
      </c>
      <c r="B77" s="42" t="s">
        <v>2</v>
      </c>
      <c r="C77" s="45" t="s">
        <v>25</v>
      </c>
      <c r="D77" s="45" t="s">
        <v>30</v>
      </c>
      <c r="E77" s="45" t="s">
        <v>118</v>
      </c>
      <c r="F77" s="56"/>
      <c r="G77" s="44"/>
      <c r="H77" s="77"/>
      <c r="I77" s="89">
        <f>SUM(I78)</f>
        <v>1531800</v>
      </c>
      <c r="J77" s="90"/>
      <c r="K77" s="89">
        <f aca="true" t="shared" si="3" ref="K77:L79">SUM(K78)</f>
        <v>0</v>
      </c>
      <c r="L77" s="89">
        <f t="shared" si="3"/>
        <v>0</v>
      </c>
    </row>
    <row r="78" spans="1:12" ht="15">
      <c r="A78" s="26" t="s">
        <v>50</v>
      </c>
      <c r="B78" s="42" t="s">
        <v>2</v>
      </c>
      <c r="C78" s="45" t="s">
        <v>25</v>
      </c>
      <c r="D78" s="45" t="s">
        <v>30</v>
      </c>
      <c r="E78" s="45" t="s">
        <v>77</v>
      </c>
      <c r="F78" s="56"/>
      <c r="G78" s="44"/>
      <c r="H78" s="77"/>
      <c r="I78" s="89">
        <f>SUM(I79)</f>
        <v>1531800</v>
      </c>
      <c r="J78" s="90"/>
      <c r="K78" s="89">
        <f t="shared" si="3"/>
        <v>0</v>
      </c>
      <c r="L78" s="89">
        <f t="shared" si="3"/>
        <v>0</v>
      </c>
    </row>
    <row r="79" spans="1:12" ht="27.75" customHeight="1">
      <c r="A79" s="25" t="s">
        <v>40</v>
      </c>
      <c r="B79" s="42" t="s">
        <v>2</v>
      </c>
      <c r="C79" s="45" t="s">
        <v>25</v>
      </c>
      <c r="D79" s="45" t="s">
        <v>30</v>
      </c>
      <c r="E79" s="43" t="s">
        <v>88</v>
      </c>
      <c r="F79" s="45"/>
      <c r="G79" s="42"/>
      <c r="H79" s="79"/>
      <c r="I79" s="91">
        <f>SUM(I80)</f>
        <v>1531800</v>
      </c>
      <c r="J79" s="92"/>
      <c r="K79" s="91">
        <f t="shared" si="3"/>
        <v>0</v>
      </c>
      <c r="L79" s="91">
        <f t="shared" si="3"/>
        <v>0</v>
      </c>
    </row>
    <row r="80" spans="1:12" ht="24.75" customHeight="1">
      <c r="A80" s="19" t="s">
        <v>6</v>
      </c>
      <c r="B80" s="42" t="s">
        <v>2</v>
      </c>
      <c r="C80" s="45" t="s">
        <v>25</v>
      </c>
      <c r="D80" s="45" t="s">
        <v>30</v>
      </c>
      <c r="E80" s="45" t="s">
        <v>88</v>
      </c>
      <c r="F80" s="43" t="s">
        <v>10</v>
      </c>
      <c r="G80" s="54"/>
      <c r="H80" s="80"/>
      <c r="I80" s="89">
        <v>1531800</v>
      </c>
      <c r="J80" s="90"/>
      <c r="K80" s="89">
        <v>0</v>
      </c>
      <c r="L80" s="89">
        <v>0</v>
      </c>
    </row>
    <row r="81" spans="1:12" ht="16.5" customHeight="1">
      <c r="A81" s="66" t="s">
        <v>136</v>
      </c>
      <c r="B81" s="42" t="s">
        <v>2</v>
      </c>
      <c r="C81" s="43" t="s">
        <v>25</v>
      </c>
      <c r="D81" s="43" t="s">
        <v>132</v>
      </c>
      <c r="E81" s="45"/>
      <c r="F81" s="43"/>
      <c r="G81" s="54"/>
      <c r="H81" s="80"/>
      <c r="I81" s="89">
        <f>SUM(I82+I89)</f>
        <v>51000</v>
      </c>
      <c r="J81" s="90"/>
      <c r="K81" s="89">
        <f>SUM(K82+K89)</f>
        <v>0</v>
      </c>
      <c r="L81" s="89">
        <f>SUM(L82+L89)</f>
        <v>0</v>
      </c>
    </row>
    <row r="82" spans="1:12" ht="51.75" customHeight="1">
      <c r="A82" s="26" t="s">
        <v>182</v>
      </c>
      <c r="B82" s="42" t="s">
        <v>2</v>
      </c>
      <c r="C82" s="45" t="s">
        <v>25</v>
      </c>
      <c r="D82" s="45" t="s">
        <v>132</v>
      </c>
      <c r="E82" s="45" t="s">
        <v>135</v>
      </c>
      <c r="F82" s="43"/>
      <c r="G82" s="54"/>
      <c r="H82" s="80"/>
      <c r="I82" s="89">
        <f>SUM(I83+I86)</f>
        <v>1000</v>
      </c>
      <c r="J82" s="90"/>
      <c r="K82" s="89">
        <f>SUM(K83+K86)</f>
        <v>0</v>
      </c>
      <c r="L82" s="89">
        <f>SUM(L83+L86)</f>
        <v>0</v>
      </c>
    </row>
    <row r="83" spans="1:12" ht="27.75" customHeight="1">
      <c r="A83" s="26" t="s">
        <v>137</v>
      </c>
      <c r="B83" s="42" t="s">
        <v>2</v>
      </c>
      <c r="C83" s="45" t="s">
        <v>25</v>
      </c>
      <c r="D83" s="45" t="s">
        <v>132</v>
      </c>
      <c r="E83" s="45" t="s">
        <v>134</v>
      </c>
      <c r="F83" s="43"/>
      <c r="G83" s="54"/>
      <c r="H83" s="80"/>
      <c r="I83" s="89">
        <f>SUM(I84)</f>
        <v>500</v>
      </c>
      <c r="J83" s="90"/>
      <c r="K83" s="89">
        <f>SUM(K84)</f>
        <v>0</v>
      </c>
      <c r="L83" s="89">
        <f>SUM(L84)</f>
        <v>0</v>
      </c>
    </row>
    <row r="84" spans="1:12" ht="26.25" customHeight="1">
      <c r="A84" s="66" t="s">
        <v>138</v>
      </c>
      <c r="B84" s="42" t="s">
        <v>2</v>
      </c>
      <c r="C84" s="45" t="s">
        <v>25</v>
      </c>
      <c r="D84" s="45" t="s">
        <v>132</v>
      </c>
      <c r="E84" s="43" t="s">
        <v>133</v>
      </c>
      <c r="F84" s="43"/>
      <c r="G84" s="54"/>
      <c r="H84" s="80"/>
      <c r="I84" s="91">
        <f>SUM(I85)</f>
        <v>500</v>
      </c>
      <c r="J84" s="92"/>
      <c r="K84" s="91">
        <f>SUM(K85)</f>
        <v>0</v>
      </c>
      <c r="L84" s="91">
        <f>SUM(L85)</f>
        <v>0</v>
      </c>
    </row>
    <row r="85" spans="1:12" ht="30" customHeight="1">
      <c r="A85" s="34" t="s">
        <v>6</v>
      </c>
      <c r="B85" s="42" t="s">
        <v>2</v>
      </c>
      <c r="C85" s="45" t="s">
        <v>25</v>
      </c>
      <c r="D85" s="45" t="s">
        <v>132</v>
      </c>
      <c r="E85" s="45" t="s">
        <v>133</v>
      </c>
      <c r="F85" s="43" t="s">
        <v>10</v>
      </c>
      <c r="G85" s="54"/>
      <c r="H85" s="80"/>
      <c r="I85" s="89">
        <v>500</v>
      </c>
      <c r="J85" s="90"/>
      <c r="K85" s="89">
        <v>0</v>
      </c>
      <c r="L85" s="89">
        <v>0</v>
      </c>
    </row>
    <row r="86" spans="1:12" ht="27" customHeight="1">
      <c r="A86" s="67" t="s">
        <v>139</v>
      </c>
      <c r="B86" s="42" t="s">
        <v>2</v>
      </c>
      <c r="C86" s="45" t="s">
        <v>25</v>
      </c>
      <c r="D86" s="45" t="s">
        <v>132</v>
      </c>
      <c r="E86" s="45" t="s">
        <v>140</v>
      </c>
      <c r="F86" s="43"/>
      <c r="G86" s="54"/>
      <c r="H86" s="80"/>
      <c r="I86" s="89">
        <f>SUM(I87)</f>
        <v>500</v>
      </c>
      <c r="J86" s="90"/>
      <c r="K86" s="89">
        <f>SUM(K87)</f>
        <v>0</v>
      </c>
      <c r="L86" s="89">
        <f>SUM(L87)</f>
        <v>0</v>
      </c>
    </row>
    <row r="87" spans="1:12" ht="16.5" customHeight="1">
      <c r="A87" s="35" t="s">
        <v>141</v>
      </c>
      <c r="B87" s="42" t="s">
        <v>2</v>
      </c>
      <c r="C87" s="45" t="s">
        <v>25</v>
      </c>
      <c r="D87" s="45" t="s">
        <v>132</v>
      </c>
      <c r="E87" s="43" t="s">
        <v>142</v>
      </c>
      <c r="F87" s="43"/>
      <c r="G87" s="54"/>
      <c r="H87" s="80"/>
      <c r="I87" s="91">
        <f>SUM(I88)</f>
        <v>500</v>
      </c>
      <c r="J87" s="92"/>
      <c r="K87" s="91">
        <f>SUM(K88)</f>
        <v>0</v>
      </c>
      <c r="L87" s="91">
        <f>SUM(L88)</f>
        <v>0</v>
      </c>
    </row>
    <row r="88" spans="1:12" ht="28.5" customHeight="1">
      <c r="A88" s="34" t="s">
        <v>6</v>
      </c>
      <c r="B88" s="42" t="s">
        <v>2</v>
      </c>
      <c r="C88" s="45" t="s">
        <v>25</v>
      </c>
      <c r="D88" s="45" t="s">
        <v>132</v>
      </c>
      <c r="E88" s="45" t="s">
        <v>142</v>
      </c>
      <c r="F88" s="43" t="s">
        <v>10</v>
      </c>
      <c r="G88" s="54"/>
      <c r="H88" s="80"/>
      <c r="I88" s="89">
        <v>500</v>
      </c>
      <c r="J88" s="90"/>
      <c r="K88" s="89">
        <v>0</v>
      </c>
      <c r="L88" s="89">
        <v>0</v>
      </c>
    </row>
    <row r="89" spans="1:12" ht="15.75">
      <c r="A89" s="26" t="s">
        <v>48</v>
      </c>
      <c r="B89" s="42" t="s">
        <v>2</v>
      </c>
      <c r="C89" s="45" t="s">
        <v>25</v>
      </c>
      <c r="D89" s="45" t="s">
        <v>132</v>
      </c>
      <c r="E89" s="45" t="s">
        <v>118</v>
      </c>
      <c r="F89" s="43"/>
      <c r="G89" s="54"/>
      <c r="H89" s="80"/>
      <c r="I89" s="89">
        <f>SUM(I90)</f>
        <v>50000</v>
      </c>
      <c r="J89" s="90"/>
      <c r="K89" s="89">
        <f aca="true" t="shared" si="4" ref="K89:L91">SUM(K90)</f>
        <v>0</v>
      </c>
      <c r="L89" s="89">
        <f t="shared" si="4"/>
        <v>0</v>
      </c>
    </row>
    <row r="90" spans="1:12" ht="15.75">
      <c r="A90" s="26" t="s">
        <v>50</v>
      </c>
      <c r="B90" s="42" t="s">
        <v>2</v>
      </c>
      <c r="C90" s="45" t="s">
        <v>25</v>
      </c>
      <c r="D90" s="45" t="s">
        <v>132</v>
      </c>
      <c r="E90" s="45" t="s">
        <v>77</v>
      </c>
      <c r="F90" s="43"/>
      <c r="G90" s="54"/>
      <c r="H90" s="80"/>
      <c r="I90" s="89">
        <f>SUM(I91)</f>
        <v>50000</v>
      </c>
      <c r="J90" s="90"/>
      <c r="K90" s="89">
        <f t="shared" si="4"/>
        <v>0</v>
      </c>
      <c r="L90" s="89">
        <f t="shared" si="4"/>
        <v>0</v>
      </c>
    </row>
    <row r="91" spans="1:12" ht="28.5" customHeight="1">
      <c r="A91" s="35" t="s">
        <v>175</v>
      </c>
      <c r="B91" s="42" t="s">
        <v>2</v>
      </c>
      <c r="C91" s="45" t="s">
        <v>25</v>
      </c>
      <c r="D91" s="45" t="s">
        <v>132</v>
      </c>
      <c r="E91" s="43" t="s">
        <v>176</v>
      </c>
      <c r="F91" s="43"/>
      <c r="G91" s="54"/>
      <c r="H91" s="80"/>
      <c r="I91" s="91">
        <f>SUM(I92)</f>
        <v>50000</v>
      </c>
      <c r="J91" s="92"/>
      <c r="K91" s="91">
        <f t="shared" si="4"/>
        <v>0</v>
      </c>
      <c r="L91" s="91">
        <f t="shared" si="4"/>
        <v>0</v>
      </c>
    </row>
    <row r="92" spans="1:12" ht="28.5" customHeight="1">
      <c r="A92" s="34" t="s">
        <v>6</v>
      </c>
      <c r="B92" s="42" t="s">
        <v>2</v>
      </c>
      <c r="C92" s="45" t="s">
        <v>25</v>
      </c>
      <c r="D92" s="45" t="s">
        <v>132</v>
      </c>
      <c r="E92" s="45" t="s">
        <v>176</v>
      </c>
      <c r="F92" s="43" t="s">
        <v>10</v>
      </c>
      <c r="G92" s="54"/>
      <c r="H92" s="80"/>
      <c r="I92" s="89">
        <v>50000</v>
      </c>
      <c r="J92" s="90"/>
      <c r="K92" s="89">
        <v>0</v>
      </c>
      <c r="L92" s="89">
        <v>0</v>
      </c>
    </row>
    <row r="93" spans="1:12" ht="15.75">
      <c r="A93" s="14" t="s">
        <v>59</v>
      </c>
      <c r="B93" s="42">
        <v>703</v>
      </c>
      <c r="C93" s="43" t="s">
        <v>31</v>
      </c>
      <c r="D93" s="43" t="s">
        <v>51</v>
      </c>
      <c r="E93" s="45"/>
      <c r="F93" s="43"/>
      <c r="G93" s="54"/>
      <c r="H93" s="80"/>
      <c r="I93" s="89">
        <f>SUM(I94+I101+I106)</f>
        <v>2674900</v>
      </c>
      <c r="J93" s="90"/>
      <c r="K93" s="89">
        <f>SUM(K94+K101+K106)</f>
        <v>106000</v>
      </c>
      <c r="L93" s="89">
        <f>SUM(L94+L101+L106)</f>
        <v>106000</v>
      </c>
    </row>
    <row r="94" spans="1:12" s="5" customFormat="1" ht="15.75">
      <c r="A94" s="20" t="s">
        <v>13</v>
      </c>
      <c r="B94" s="42">
        <v>703</v>
      </c>
      <c r="C94" s="43" t="s">
        <v>31</v>
      </c>
      <c r="D94" s="43" t="s">
        <v>24</v>
      </c>
      <c r="E94" s="58"/>
      <c r="F94" s="56"/>
      <c r="G94" s="59"/>
      <c r="H94" s="82"/>
      <c r="I94" s="89">
        <f>SUM(I95)</f>
        <v>56000</v>
      </c>
      <c r="J94" s="95"/>
      <c r="K94" s="89">
        <f>SUM(K95)</f>
        <v>56000</v>
      </c>
      <c r="L94" s="89">
        <f>SUM(L95)</f>
        <v>56000</v>
      </c>
    </row>
    <row r="95" spans="1:12" s="5" customFormat="1" ht="15.75">
      <c r="A95" s="26" t="s">
        <v>48</v>
      </c>
      <c r="B95" s="42">
        <v>703</v>
      </c>
      <c r="C95" s="45" t="s">
        <v>31</v>
      </c>
      <c r="D95" s="45" t="s">
        <v>24</v>
      </c>
      <c r="E95" s="45" t="s">
        <v>118</v>
      </c>
      <c r="F95" s="56"/>
      <c r="G95" s="59"/>
      <c r="H95" s="82"/>
      <c r="I95" s="89">
        <f>SUM(I96)</f>
        <v>56000</v>
      </c>
      <c r="J95" s="95"/>
      <c r="K95" s="89">
        <f>SUM(K96)</f>
        <v>56000</v>
      </c>
      <c r="L95" s="89">
        <f>SUM(L96)</f>
        <v>56000</v>
      </c>
    </row>
    <row r="96" spans="1:12" s="5" customFormat="1" ht="15.75">
      <c r="A96" s="26" t="s">
        <v>50</v>
      </c>
      <c r="B96" s="42">
        <v>703</v>
      </c>
      <c r="C96" s="45" t="s">
        <v>31</v>
      </c>
      <c r="D96" s="45" t="s">
        <v>24</v>
      </c>
      <c r="E96" s="45" t="s">
        <v>77</v>
      </c>
      <c r="F96" s="56"/>
      <c r="G96" s="59"/>
      <c r="H96" s="82"/>
      <c r="I96" s="89">
        <f>SUM(I97+I100)</f>
        <v>56000</v>
      </c>
      <c r="J96" s="95"/>
      <c r="K96" s="89">
        <f>SUM(K97+K100)</f>
        <v>56000</v>
      </c>
      <c r="L96" s="89">
        <f>SUM(L97+L100)</f>
        <v>56000</v>
      </c>
    </row>
    <row r="97" spans="1:12" ht="25.5">
      <c r="A97" s="28" t="s">
        <v>41</v>
      </c>
      <c r="B97" s="42">
        <v>703</v>
      </c>
      <c r="C97" s="45" t="s">
        <v>31</v>
      </c>
      <c r="D97" s="45" t="s">
        <v>24</v>
      </c>
      <c r="E97" s="43" t="s">
        <v>89</v>
      </c>
      <c r="F97" s="45"/>
      <c r="G97" s="54"/>
      <c r="H97" s="80"/>
      <c r="I97" s="91">
        <f>SUM(I98)</f>
        <v>46000</v>
      </c>
      <c r="J97" s="92"/>
      <c r="K97" s="91">
        <f>SUM(K98)</f>
        <v>46000</v>
      </c>
      <c r="L97" s="91">
        <f>SUM(L98)</f>
        <v>46000</v>
      </c>
    </row>
    <row r="98" spans="1:12" ht="25.5">
      <c r="A98" s="34" t="s">
        <v>6</v>
      </c>
      <c r="B98" s="42">
        <v>703</v>
      </c>
      <c r="C98" s="45" t="s">
        <v>31</v>
      </c>
      <c r="D98" s="45" t="s">
        <v>24</v>
      </c>
      <c r="E98" s="45" t="s">
        <v>89</v>
      </c>
      <c r="F98" s="43" t="s">
        <v>10</v>
      </c>
      <c r="G98" s="54"/>
      <c r="H98" s="80"/>
      <c r="I98" s="89">
        <v>46000</v>
      </c>
      <c r="J98" s="90"/>
      <c r="K98" s="89">
        <v>46000</v>
      </c>
      <c r="L98" s="89">
        <v>46000</v>
      </c>
    </row>
    <row r="99" spans="1:12" s="5" customFormat="1" ht="15.75">
      <c r="A99" s="25" t="s">
        <v>108</v>
      </c>
      <c r="B99" s="42">
        <v>703</v>
      </c>
      <c r="C99" s="45" t="s">
        <v>31</v>
      </c>
      <c r="D99" s="45" t="s">
        <v>24</v>
      </c>
      <c r="E99" s="43" t="s">
        <v>107</v>
      </c>
      <c r="F99" s="56"/>
      <c r="G99" s="59"/>
      <c r="H99" s="82"/>
      <c r="I99" s="91">
        <f>SUM(I100)</f>
        <v>10000</v>
      </c>
      <c r="J99" s="96"/>
      <c r="K99" s="91">
        <f>SUM(K100)</f>
        <v>10000</v>
      </c>
      <c r="L99" s="91">
        <f>SUM(L100)</f>
        <v>10000</v>
      </c>
    </row>
    <row r="100" spans="1:12" s="5" customFormat="1" ht="25.5">
      <c r="A100" s="26" t="s">
        <v>14</v>
      </c>
      <c r="B100" s="42">
        <v>703</v>
      </c>
      <c r="C100" s="45" t="s">
        <v>31</v>
      </c>
      <c r="D100" s="45" t="s">
        <v>24</v>
      </c>
      <c r="E100" s="45" t="s">
        <v>107</v>
      </c>
      <c r="F100" s="43" t="s">
        <v>10</v>
      </c>
      <c r="G100" s="59"/>
      <c r="H100" s="82"/>
      <c r="I100" s="89">
        <v>10000</v>
      </c>
      <c r="J100" s="95"/>
      <c r="K100" s="89">
        <v>10000</v>
      </c>
      <c r="L100" s="89">
        <v>10000</v>
      </c>
    </row>
    <row r="101" spans="1:12" s="5" customFormat="1" ht="15.75">
      <c r="A101" s="25" t="s">
        <v>195</v>
      </c>
      <c r="B101" s="42">
        <v>703</v>
      </c>
      <c r="C101" s="43" t="s">
        <v>31</v>
      </c>
      <c r="D101" s="43" t="s">
        <v>28</v>
      </c>
      <c r="E101" s="45"/>
      <c r="F101" s="43"/>
      <c r="G101" s="59"/>
      <c r="H101" s="82"/>
      <c r="I101" s="89">
        <f>SUM(I102)</f>
        <v>400000</v>
      </c>
      <c r="J101" s="95"/>
      <c r="K101" s="89">
        <f aca="true" t="shared" si="5" ref="K101:L104">SUM(K102)</f>
        <v>0</v>
      </c>
      <c r="L101" s="89">
        <f t="shared" si="5"/>
        <v>0</v>
      </c>
    </row>
    <row r="102" spans="1:12" s="5" customFormat="1" ht="15.75">
      <c r="A102" s="26" t="s">
        <v>48</v>
      </c>
      <c r="B102" s="42">
        <v>703</v>
      </c>
      <c r="C102" s="45" t="s">
        <v>31</v>
      </c>
      <c r="D102" s="45" t="s">
        <v>28</v>
      </c>
      <c r="E102" s="45" t="s">
        <v>118</v>
      </c>
      <c r="F102" s="43"/>
      <c r="G102" s="59"/>
      <c r="H102" s="82"/>
      <c r="I102" s="89">
        <f>SUM(I103)</f>
        <v>400000</v>
      </c>
      <c r="J102" s="95"/>
      <c r="K102" s="89">
        <f t="shared" si="5"/>
        <v>0</v>
      </c>
      <c r="L102" s="89">
        <f t="shared" si="5"/>
        <v>0</v>
      </c>
    </row>
    <row r="103" spans="1:12" s="5" customFormat="1" ht="15.75">
      <c r="A103" s="26" t="s">
        <v>50</v>
      </c>
      <c r="B103" s="42">
        <v>703</v>
      </c>
      <c r="C103" s="45" t="s">
        <v>31</v>
      </c>
      <c r="D103" s="45" t="s">
        <v>28</v>
      </c>
      <c r="E103" s="45" t="s">
        <v>77</v>
      </c>
      <c r="F103" s="43"/>
      <c r="G103" s="59"/>
      <c r="H103" s="82"/>
      <c r="I103" s="89">
        <f>SUM(I104)</f>
        <v>400000</v>
      </c>
      <c r="J103" s="95"/>
      <c r="K103" s="89">
        <f t="shared" si="5"/>
        <v>0</v>
      </c>
      <c r="L103" s="89">
        <f t="shared" si="5"/>
        <v>0</v>
      </c>
    </row>
    <row r="104" spans="1:12" s="5" customFormat="1" ht="15.75">
      <c r="A104" s="25" t="s">
        <v>108</v>
      </c>
      <c r="B104" s="42">
        <v>703</v>
      </c>
      <c r="C104" s="45" t="s">
        <v>31</v>
      </c>
      <c r="D104" s="45" t="s">
        <v>28</v>
      </c>
      <c r="E104" s="43" t="s">
        <v>196</v>
      </c>
      <c r="F104" s="56"/>
      <c r="G104" s="59"/>
      <c r="H104" s="82"/>
      <c r="I104" s="91">
        <f>SUM(I105)</f>
        <v>400000</v>
      </c>
      <c r="J104" s="96"/>
      <c r="K104" s="91">
        <f t="shared" si="5"/>
        <v>0</v>
      </c>
      <c r="L104" s="91">
        <f t="shared" si="5"/>
        <v>0</v>
      </c>
    </row>
    <row r="105" spans="1:12" s="5" customFormat="1" ht="25.5">
      <c r="A105" s="26" t="s">
        <v>14</v>
      </c>
      <c r="B105" s="42">
        <v>703</v>
      </c>
      <c r="C105" s="45" t="s">
        <v>31</v>
      </c>
      <c r="D105" s="45" t="s">
        <v>28</v>
      </c>
      <c r="E105" s="45" t="s">
        <v>196</v>
      </c>
      <c r="F105" s="43" t="s">
        <v>10</v>
      </c>
      <c r="G105" s="59"/>
      <c r="H105" s="82"/>
      <c r="I105" s="89">
        <v>400000</v>
      </c>
      <c r="J105" s="95"/>
      <c r="K105" s="89">
        <v>0</v>
      </c>
      <c r="L105" s="89">
        <v>0</v>
      </c>
    </row>
    <row r="106" spans="1:12" ht="15.75">
      <c r="A106" s="20" t="s">
        <v>15</v>
      </c>
      <c r="B106" s="42" t="s">
        <v>2</v>
      </c>
      <c r="C106" s="43" t="s">
        <v>31</v>
      </c>
      <c r="D106" s="43" t="s">
        <v>29</v>
      </c>
      <c r="E106" s="50"/>
      <c r="F106" s="56"/>
      <c r="G106" s="44"/>
      <c r="H106" s="77"/>
      <c r="I106" s="89">
        <f>SUM(I107+I113+I130)</f>
        <v>2218900</v>
      </c>
      <c r="J106" s="90"/>
      <c r="K106" s="89">
        <f>SUM(K107+K113+K132)</f>
        <v>50000</v>
      </c>
      <c r="L106" s="89">
        <f>SUM(L107+L113+L132)</f>
        <v>50000</v>
      </c>
    </row>
    <row r="107" spans="1:12" ht="51">
      <c r="A107" s="26" t="s">
        <v>181</v>
      </c>
      <c r="B107" s="42">
        <v>703</v>
      </c>
      <c r="C107" s="45" t="s">
        <v>31</v>
      </c>
      <c r="D107" s="45" t="s">
        <v>29</v>
      </c>
      <c r="E107" s="45" t="s">
        <v>120</v>
      </c>
      <c r="F107" s="45"/>
      <c r="G107" s="44"/>
      <c r="H107" s="77"/>
      <c r="I107" s="89">
        <f>SUM(I110)</f>
        <v>1625939.1</v>
      </c>
      <c r="J107" s="90"/>
      <c r="K107" s="89">
        <f>SUM(K110)</f>
        <v>0</v>
      </c>
      <c r="L107" s="89">
        <f>SUM(L110)</f>
        <v>0</v>
      </c>
    </row>
    <row r="108" spans="1:12" ht="25.5">
      <c r="A108" s="26" t="s">
        <v>60</v>
      </c>
      <c r="B108" s="42">
        <v>703</v>
      </c>
      <c r="C108" s="45" t="s">
        <v>31</v>
      </c>
      <c r="D108" s="45" t="s">
        <v>29</v>
      </c>
      <c r="E108" s="45" t="s">
        <v>121</v>
      </c>
      <c r="F108" s="45"/>
      <c r="G108" s="54"/>
      <c r="H108" s="80"/>
      <c r="I108" s="89">
        <f>SUM(I110)</f>
        <v>1625939.1</v>
      </c>
      <c r="J108" s="90"/>
      <c r="K108" s="89">
        <f>SUM(K110)</f>
        <v>0</v>
      </c>
      <c r="L108" s="89">
        <f>SUM(L110)</f>
        <v>0</v>
      </c>
    </row>
    <row r="109" spans="1:12" ht="15.75">
      <c r="A109" s="25" t="s">
        <v>16</v>
      </c>
      <c r="B109" s="42" t="s">
        <v>2</v>
      </c>
      <c r="C109" s="45" t="s">
        <v>31</v>
      </c>
      <c r="D109" s="45" t="s">
        <v>29</v>
      </c>
      <c r="E109" s="43" t="s">
        <v>177</v>
      </c>
      <c r="F109" s="45"/>
      <c r="G109" s="54"/>
      <c r="H109" s="80"/>
      <c r="I109" s="91">
        <f>SUM(I110)</f>
        <v>1625939.1</v>
      </c>
      <c r="J109" s="92"/>
      <c r="K109" s="91">
        <f>SUM(K110)</f>
        <v>0</v>
      </c>
      <c r="L109" s="91">
        <f>SUM(L110)</f>
        <v>0</v>
      </c>
    </row>
    <row r="110" spans="1:12" ht="25.5">
      <c r="A110" s="34" t="s">
        <v>6</v>
      </c>
      <c r="B110" s="42" t="s">
        <v>2</v>
      </c>
      <c r="C110" s="45" t="s">
        <v>31</v>
      </c>
      <c r="D110" s="45" t="s">
        <v>29</v>
      </c>
      <c r="E110" s="45" t="s">
        <v>177</v>
      </c>
      <c r="F110" s="43">
        <v>200</v>
      </c>
      <c r="G110" s="54"/>
      <c r="H110" s="80"/>
      <c r="I110" s="89">
        <f>SUM(I111+I112)</f>
        <v>1625939.1</v>
      </c>
      <c r="J110" s="90"/>
      <c r="K110" s="89">
        <f>SUM(K111+K112)</f>
        <v>0</v>
      </c>
      <c r="L110" s="89">
        <f>SUM(L111+L112)</f>
        <v>0</v>
      </c>
    </row>
    <row r="111" spans="1:12" ht="15.75">
      <c r="A111" s="30" t="s">
        <v>69</v>
      </c>
      <c r="B111" s="42"/>
      <c r="C111" s="45"/>
      <c r="D111" s="45"/>
      <c r="E111" s="45"/>
      <c r="F111" s="43"/>
      <c r="G111" s="54"/>
      <c r="H111" s="80"/>
      <c r="I111" s="89">
        <v>1544600</v>
      </c>
      <c r="J111" s="90"/>
      <c r="K111" s="89">
        <v>0</v>
      </c>
      <c r="L111" s="89">
        <v>0</v>
      </c>
    </row>
    <row r="112" spans="1:12" ht="15.75">
      <c r="A112" s="30" t="s">
        <v>70</v>
      </c>
      <c r="B112" s="42"/>
      <c r="C112" s="45"/>
      <c r="D112" s="45"/>
      <c r="E112" s="45"/>
      <c r="F112" s="43"/>
      <c r="G112" s="54"/>
      <c r="H112" s="80"/>
      <c r="I112" s="89">
        <v>81339.1</v>
      </c>
      <c r="J112" s="90"/>
      <c r="K112" s="89">
        <v>0</v>
      </c>
      <c r="L112" s="89">
        <v>0</v>
      </c>
    </row>
    <row r="113" spans="1:12" ht="51">
      <c r="A113" s="16" t="s">
        <v>180</v>
      </c>
      <c r="B113" s="42">
        <v>703</v>
      </c>
      <c r="C113" s="45" t="s">
        <v>31</v>
      </c>
      <c r="D113" s="45" t="s">
        <v>29</v>
      </c>
      <c r="E113" s="45" t="s">
        <v>122</v>
      </c>
      <c r="F113" s="45"/>
      <c r="G113" s="54"/>
      <c r="H113" s="80"/>
      <c r="I113" s="89">
        <f>SUM(I114)</f>
        <v>484000</v>
      </c>
      <c r="J113" s="90"/>
      <c r="K113" s="89">
        <f>SUM(K114)</f>
        <v>0</v>
      </c>
      <c r="L113" s="89">
        <f>SUM(L114)</f>
        <v>0</v>
      </c>
    </row>
    <row r="114" spans="1:12" ht="15.75">
      <c r="A114" s="16" t="s">
        <v>61</v>
      </c>
      <c r="B114" s="42">
        <v>703</v>
      </c>
      <c r="C114" s="45" t="s">
        <v>31</v>
      </c>
      <c r="D114" s="45" t="s">
        <v>29</v>
      </c>
      <c r="E114" s="45" t="s">
        <v>123</v>
      </c>
      <c r="F114" s="45"/>
      <c r="G114" s="54"/>
      <c r="H114" s="80"/>
      <c r="I114" s="89">
        <f>SUM(I116++I119+I122+I125+I128)</f>
        <v>484000</v>
      </c>
      <c r="J114" s="90"/>
      <c r="K114" s="89">
        <f>SUM(K116++K119+K122+K125)</f>
        <v>0</v>
      </c>
      <c r="L114" s="89">
        <f>SUM(L116++L119+L122+L125)</f>
        <v>0</v>
      </c>
    </row>
    <row r="115" spans="1:12" ht="25.5">
      <c r="A115" s="16" t="s">
        <v>62</v>
      </c>
      <c r="B115" s="42">
        <v>703</v>
      </c>
      <c r="C115" s="45" t="s">
        <v>31</v>
      </c>
      <c r="D115" s="45" t="s">
        <v>29</v>
      </c>
      <c r="E115" s="45" t="s">
        <v>124</v>
      </c>
      <c r="F115" s="45"/>
      <c r="G115" s="54"/>
      <c r="H115" s="80"/>
      <c r="I115" s="89">
        <f>SUM(I116)</f>
        <v>304000</v>
      </c>
      <c r="J115" s="90"/>
      <c r="K115" s="89">
        <f>SUM(K116)</f>
        <v>0</v>
      </c>
      <c r="L115" s="89">
        <f>SUM(L116)</f>
        <v>0</v>
      </c>
    </row>
    <row r="116" spans="1:12" ht="15.75">
      <c r="A116" s="20" t="s">
        <v>43</v>
      </c>
      <c r="B116" s="42" t="s">
        <v>2</v>
      </c>
      <c r="C116" s="45" t="s">
        <v>31</v>
      </c>
      <c r="D116" s="45" t="s">
        <v>29</v>
      </c>
      <c r="E116" s="43" t="s">
        <v>90</v>
      </c>
      <c r="F116" s="45"/>
      <c r="G116" s="42"/>
      <c r="H116" s="79"/>
      <c r="I116" s="91">
        <f>SUM(I117+I118)</f>
        <v>304000</v>
      </c>
      <c r="J116" s="92"/>
      <c r="K116" s="91">
        <f>SUM(K117+K118)</f>
        <v>0</v>
      </c>
      <c r="L116" s="91">
        <f>SUM(L117+L118)</f>
        <v>0</v>
      </c>
    </row>
    <row r="117" spans="1:12" ht="25.5">
      <c r="A117" s="17" t="s">
        <v>6</v>
      </c>
      <c r="B117" s="46" t="s">
        <v>2</v>
      </c>
      <c r="C117" s="47" t="s">
        <v>31</v>
      </c>
      <c r="D117" s="47" t="s">
        <v>29</v>
      </c>
      <c r="E117" s="47" t="s">
        <v>90</v>
      </c>
      <c r="F117" s="55" t="s">
        <v>10</v>
      </c>
      <c r="G117" s="51"/>
      <c r="H117" s="78"/>
      <c r="I117" s="93">
        <v>300000</v>
      </c>
      <c r="J117" s="90"/>
      <c r="K117" s="93">
        <v>0</v>
      </c>
      <c r="L117" s="93">
        <v>0</v>
      </c>
    </row>
    <row r="118" spans="1:12" ht="15.75">
      <c r="A118" s="15" t="s">
        <v>7</v>
      </c>
      <c r="B118" s="46" t="s">
        <v>2</v>
      </c>
      <c r="C118" s="47" t="s">
        <v>31</v>
      </c>
      <c r="D118" s="47" t="s">
        <v>29</v>
      </c>
      <c r="E118" s="47" t="s">
        <v>90</v>
      </c>
      <c r="F118" s="55" t="s">
        <v>47</v>
      </c>
      <c r="G118" s="51"/>
      <c r="H118" s="78"/>
      <c r="I118" s="93">
        <v>4000</v>
      </c>
      <c r="J118" s="90"/>
      <c r="K118" s="93">
        <v>0</v>
      </c>
      <c r="L118" s="93">
        <v>0</v>
      </c>
    </row>
    <row r="119" spans="1:12" ht="25.5">
      <c r="A119" s="29" t="s">
        <v>109</v>
      </c>
      <c r="B119" s="42">
        <v>703</v>
      </c>
      <c r="C119" s="45" t="s">
        <v>31</v>
      </c>
      <c r="D119" s="45" t="s">
        <v>29</v>
      </c>
      <c r="E119" s="47" t="s">
        <v>125</v>
      </c>
      <c r="F119" s="47"/>
      <c r="G119" s="51"/>
      <c r="H119" s="78"/>
      <c r="I119" s="93">
        <f>SUM(I120)</f>
        <v>20000</v>
      </c>
      <c r="J119" s="90"/>
      <c r="K119" s="93">
        <f>SUM(K120)</f>
        <v>0</v>
      </c>
      <c r="L119" s="93">
        <f>SUM(L120)</f>
        <v>0</v>
      </c>
    </row>
    <row r="120" spans="1:12" ht="15.75">
      <c r="A120" s="22" t="s">
        <v>34</v>
      </c>
      <c r="B120" s="42">
        <v>703</v>
      </c>
      <c r="C120" s="45" t="s">
        <v>31</v>
      </c>
      <c r="D120" s="45" t="s">
        <v>29</v>
      </c>
      <c r="E120" s="55" t="s">
        <v>91</v>
      </c>
      <c r="F120" s="47"/>
      <c r="G120" s="51"/>
      <c r="H120" s="78"/>
      <c r="I120" s="94">
        <f>SUM(I121)</f>
        <v>20000</v>
      </c>
      <c r="J120" s="92"/>
      <c r="K120" s="94">
        <f>SUM(K121)</f>
        <v>0</v>
      </c>
      <c r="L120" s="94">
        <f>SUM(L121)</f>
        <v>0</v>
      </c>
    </row>
    <row r="121" spans="1:12" ht="25.5">
      <c r="A121" s="17" t="s">
        <v>6</v>
      </c>
      <c r="B121" s="42" t="s">
        <v>2</v>
      </c>
      <c r="C121" s="45" t="s">
        <v>31</v>
      </c>
      <c r="D121" s="45" t="s">
        <v>29</v>
      </c>
      <c r="E121" s="47" t="s">
        <v>91</v>
      </c>
      <c r="F121" s="55" t="s">
        <v>10</v>
      </c>
      <c r="G121" s="51"/>
      <c r="H121" s="78"/>
      <c r="I121" s="93">
        <v>20000</v>
      </c>
      <c r="J121" s="90"/>
      <c r="K121" s="93">
        <v>0</v>
      </c>
      <c r="L121" s="93">
        <v>0</v>
      </c>
    </row>
    <row r="122" spans="1:12" ht="25.5">
      <c r="A122" s="12" t="s">
        <v>63</v>
      </c>
      <c r="B122" s="42">
        <v>703</v>
      </c>
      <c r="C122" s="45" t="s">
        <v>31</v>
      </c>
      <c r="D122" s="45" t="s">
        <v>29</v>
      </c>
      <c r="E122" s="47" t="s">
        <v>126</v>
      </c>
      <c r="F122" s="45"/>
      <c r="G122" s="54"/>
      <c r="H122" s="80"/>
      <c r="I122" s="89">
        <f>SUM(I123)</f>
        <v>15000</v>
      </c>
      <c r="J122" s="90"/>
      <c r="K122" s="89">
        <f>SUM(K123)</f>
        <v>0</v>
      </c>
      <c r="L122" s="89">
        <f>SUM(L123)</f>
        <v>0</v>
      </c>
    </row>
    <row r="123" spans="1:12" ht="18" customHeight="1">
      <c r="A123" s="20" t="s">
        <v>44</v>
      </c>
      <c r="B123" s="42">
        <v>703</v>
      </c>
      <c r="C123" s="45" t="s">
        <v>31</v>
      </c>
      <c r="D123" s="45" t="s">
        <v>29</v>
      </c>
      <c r="E123" s="55" t="s">
        <v>92</v>
      </c>
      <c r="F123" s="45"/>
      <c r="G123" s="54"/>
      <c r="H123" s="80"/>
      <c r="I123" s="91">
        <f>SUM(I124)</f>
        <v>15000</v>
      </c>
      <c r="J123" s="92"/>
      <c r="K123" s="91">
        <f>SUM(K124)</f>
        <v>0</v>
      </c>
      <c r="L123" s="91">
        <f>SUM(L124)</f>
        <v>0</v>
      </c>
    </row>
    <row r="124" spans="1:12" ht="25.5">
      <c r="A124" s="19" t="s">
        <v>6</v>
      </c>
      <c r="B124" s="42" t="s">
        <v>2</v>
      </c>
      <c r="C124" s="45" t="s">
        <v>31</v>
      </c>
      <c r="D124" s="45" t="s">
        <v>29</v>
      </c>
      <c r="E124" s="47" t="s">
        <v>92</v>
      </c>
      <c r="F124" s="43">
        <v>200</v>
      </c>
      <c r="G124" s="54"/>
      <c r="H124" s="80"/>
      <c r="I124" s="89">
        <v>15000</v>
      </c>
      <c r="J124" s="90"/>
      <c r="K124" s="89">
        <v>0</v>
      </c>
      <c r="L124" s="89">
        <v>0</v>
      </c>
    </row>
    <row r="125" spans="1:12" ht="25.5">
      <c r="A125" s="16" t="s">
        <v>66</v>
      </c>
      <c r="B125" s="42">
        <v>703</v>
      </c>
      <c r="C125" s="45" t="s">
        <v>31</v>
      </c>
      <c r="D125" s="45" t="s">
        <v>29</v>
      </c>
      <c r="E125" s="45" t="s">
        <v>93</v>
      </c>
      <c r="F125" s="45"/>
      <c r="G125" s="54"/>
      <c r="H125" s="80"/>
      <c r="I125" s="89">
        <f>SUM(I127)</f>
        <v>45000</v>
      </c>
      <c r="J125" s="90"/>
      <c r="K125" s="89">
        <f>SUM(K127)</f>
        <v>0</v>
      </c>
      <c r="L125" s="89">
        <f>SUM(L127)</f>
        <v>0</v>
      </c>
    </row>
    <row r="126" spans="1:12" ht="15.75">
      <c r="A126" s="24" t="s">
        <v>67</v>
      </c>
      <c r="B126" s="42">
        <v>703</v>
      </c>
      <c r="C126" s="45" t="s">
        <v>31</v>
      </c>
      <c r="D126" s="45" t="s">
        <v>29</v>
      </c>
      <c r="E126" s="43" t="s">
        <v>94</v>
      </c>
      <c r="F126" s="45"/>
      <c r="G126" s="54"/>
      <c r="H126" s="80"/>
      <c r="I126" s="91">
        <f>SUM(I127)</f>
        <v>45000</v>
      </c>
      <c r="J126" s="92"/>
      <c r="K126" s="91">
        <f>SUM(K127)</f>
        <v>0</v>
      </c>
      <c r="L126" s="91">
        <f>SUM(L127)</f>
        <v>0</v>
      </c>
    </row>
    <row r="127" spans="1:12" ht="25.5">
      <c r="A127" s="19" t="s">
        <v>6</v>
      </c>
      <c r="B127" s="42">
        <v>703</v>
      </c>
      <c r="C127" s="45" t="s">
        <v>31</v>
      </c>
      <c r="D127" s="45" t="s">
        <v>29</v>
      </c>
      <c r="E127" s="45" t="s">
        <v>94</v>
      </c>
      <c r="F127" s="43" t="s">
        <v>10</v>
      </c>
      <c r="G127" s="54"/>
      <c r="H127" s="80"/>
      <c r="I127" s="89">
        <v>45000</v>
      </c>
      <c r="J127" s="90"/>
      <c r="K127" s="89">
        <v>0</v>
      </c>
      <c r="L127" s="89">
        <v>0</v>
      </c>
    </row>
    <row r="128" spans="1:12" ht="25.5">
      <c r="A128" s="66" t="s">
        <v>192</v>
      </c>
      <c r="B128" s="42">
        <v>703</v>
      </c>
      <c r="C128" s="45" t="s">
        <v>31</v>
      </c>
      <c r="D128" s="45" t="s">
        <v>29</v>
      </c>
      <c r="E128" s="43" t="s">
        <v>191</v>
      </c>
      <c r="F128" s="43"/>
      <c r="G128" s="54"/>
      <c r="H128" s="80"/>
      <c r="I128" s="91">
        <f>SUM(I129)</f>
        <v>100000</v>
      </c>
      <c r="J128" s="92"/>
      <c r="K128" s="91">
        <f>SUM(K129)</f>
        <v>0</v>
      </c>
      <c r="L128" s="91">
        <f>SUM(L129)</f>
        <v>0</v>
      </c>
    </row>
    <row r="129" spans="1:12" ht="25.5">
      <c r="A129" s="19" t="s">
        <v>6</v>
      </c>
      <c r="B129" s="42">
        <v>703</v>
      </c>
      <c r="C129" s="45" t="s">
        <v>31</v>
      </c>
      <c r="D129" s="45" t="s">
        <v>29</v>
      </c>
      <c r="E129" s="45" t="s">
        <v>191</v>
      </c>
      <c r="F129" s="43" t="s">
        <v>10</v>
      </c>
      <c r="G129" s="54"/>
      <c r="H129" s="80"/>
      <c r="I129" s="89">
        <v>100000</v>
      </c>
      <c r="J129" s="90"/>
      <c r="K129" s="89">
        <v>0</v>
      </c>
      <c r="L129" s="89">
        <v>0</v>
      </c>
    </row>
    <row r="130" spans="1:12" ht="15.75">
      <c r="A130" s="26" t="s">
        <v>48</v>
      </c>
      <c r="B130" s="42" t="s">
        <v>2</v>
      </c>
      <c r="C130" s="45" t="s">
        <v>31</v>
      </c>
      <c r="D130" s="45" t="s">
        <v>29</v>
      </c>
      <c r="E130" s="45" t="s">
        <v>118</v>
      </c>
      <c r="F130" s="43"/>
      <c r="G130" s="54"/>
      <c r="H130" s="80"/>
      <c r="I130" s="89">
        <f>SUM(I131)</f>
        <v>108960.9</v>
      </c>
      <c r="J130" s="90"/>
      <c r="K130" s="89">
        <f>SUM(K131)</f>
        <v>50000</v>
      </c>
      <c r="L130" s="89">
        <f>SUM(L131)</f>
        <v>50000</v>
      </c>
    </row>
    <row r="131" spans="1:12" ht="15.75">
      <c r="A131" s="26" t="s">
        <v>50</v>
      </c>
      <c r="B131" s="42" t="s">
        <v>2</v>
      </c>
      <c r="C131" s="45" t="s">
        <v>31</v>
      </c>
      <c r="D131" s="45" t="s">
        <v>29</v>
      </c>
      <c r="E131" s="45" t="s">
        <v>77</v>
      </c>
      <c r="F131" s="43"/>
      <c r="G131" s="54"/>
      <c r="H131" s="80"/>
      <c r="I131" s="89">
        <f>SUM(I132+I134)</f>
        <v>108960.9</v>
      </c>
      <c r="J131" s="90"/>
      <c r="K131" s="89">
        <f>SUM(K132+K134)</f>
        <v>50000</v>
      </c>
      <c r="L131" s="89">
        <f>SUM(L132+L134)</f>
        <v>50000</v>
      </c>
    </row>
    <row r="132" spans="1:12" ht="15.75">
      <c r="A132" s="36" t="s">
        <v>42</v>
      </c>
      <c r="B132" s="42" t="s">
        <v>2</v>
      </c>
      <c r="C132" s="45" t="s">
        <v>31</v>
      </c>
      <c r="D132" s="45" t="s">
        <v>29</v>
      </c>
      <c r="E132" s="43" t="s">
        <v>95</v>
      </c>
      <c r="F132" s="45"/>
      <c r="G132" s="54"/>
      <c r="H132" s="80"/>
      <c r="I132" s="91">
        <f>SUM(I133)</f>
        <v>108960.9</v>
      </c>
      <c r="J132" s="92"/>
      <c r="K132" s="91">
        <f>SUM(K133)</f>
        <v>50000</v>
      </c>
      <c r="L132" s="91">
        <f>SUM(L133)</f>
        <v>50000</v>
      </c>
    </row>
    <row r="133" spans="1:12" ht="15.75">
      <c r="A133" s="37" t="s">
        <v>129</v>
      </c>
      <c r="B133" s="42" t="s">
        <v>2</v>
      </c>
      <c r="C133" s="45" t="s">
        <v>31</v>
      </c>
      <c r="D133" s="45" t="s">
        <v>29</v>
      </c>
      <c r="E133" s="45" t="s">
        <v>95</v>
      </c>
      <c r="F133" s="43">
        <v>800</v>
      </c>
      <c r="G133" s="54"/>
      <c r="H133" s="80"/>
      <c r="I133" s="89">
        <v>108960.9</v>
      </c>
      <c r="J133" s="90"/>
      <c r="K133" s="89">
        <v>50000</v>
      </c>
      <c r="L133" s="89">
        <v>50000</v>
      </c>
    </row>
    <row r="134" spans="1:12" ht="25.5" hidden="1">
      <c r="A134" s="25" t="s">
        <v>116</v>
      </c>
      <c r="B134" s="42" t="s">
        <v>2</v>
      </c>
      <c r="C134" s="45" t="s">
        <v>31</v>
      </c>
      <c r="D134" s="45" t="s">
        <v>29</v>
      </c>
      <c r="E134" s="43" t="s">
        <v>115</v>
      </c>
      <c r="F134" s="43"/>
      <c r="G134" s="54"/>
      <c r="H134" s="80"/>
      <c r="I134" s="91">
        <f>SUM(I135)</f>
        <v>0</v>
      </c>
      <c r="J134" s="92"/>
      <c r="K134" s="91">
        <f>SUM(K135)</f>
        <v>0</v>
      </c>
      <c r="L134" s="91">
        <f>SUM(L135)</f>
        <v>0</v>
      </c>
    </row>
    <row r="135" spans="1:12" ht="25.5" hidden="1">
      <c r="A135" s="19" t="s">
        <v>6</v>
      </c>
      <c r="B135" s="42" t="s">
        <v>2</v>
      </c>
      <c r="C135" s="45" t="s">
        <v>31</v>
      </c>
      <c r="D135" s="45" t="s">
        <v>29</v>
      </c>
      <c r="E135" s="45" t="s">
        <v>115</v>
      </c>
      <c r="F135" s="43" t="s">
        <v>10</v>
      </c>
      <c r="G135" s="54"/>
      <c r="H135" s="80"/>
      <c r="I135" s="89">
        <v>0</v>
      </c>
      <c r="J135" s="90"/>
      <c r="K135" s="89">
        <v>0</v>
      </c>
      <c r="L135" s="89">
        <v>0</v>
      </c>
    </row>
    <row r="136" spans="1:12" ht="15.75">
      <c r="A136" s="16" t="s">
        <v>68</v>
      </c>
      <c r="B136" s="42">
        <v>703</v>
      </c>
      <c r="C136" s="43" t="s">
        <v>32</v>
      </c>
      <c r="D136" s="43" t="s">
        <v>51</v>
      </c>
      <c r="E136" s="45"/>
      <c r="F136" s="43"/>
      <c r="G136" s="54"/>
      <c r="H136" s="80"/>
      <c r="I136" s="89">
        <f>SUM(I137+I156)</f>
        <v>32882600</v>
      </c>
      <c r="J136" s="90"/>
      <c r="K136" s="89">
        <f>SUM(K137+K156)</f>
        <v>3975100</v>
      </c>
      <c r="L136" s="89">
        <f>SUM(L137+L156)</f>
        <v>3864300</v>
      </c>
    </row>
    <row r="137" spans="1:12" ht="15.75">
      <c r="A137" s="20" t="s">
        <v>17</v>
      </c>
      <c r="B137" s="42" t="s">
        <v>2</v>
      </c>
      <c r="C137" s="43" t="s">
        <v>32</v>
      </c>
      <c r="D137" s="43" t="s">
        <v>24</v>
      </c>
      <c r="E137" s="50"/>
      <c r="F137" s="56"/>
      <c r="G137" s="44"/>
      <c r="H137" s="77"/>
      <c r="I137" s="89">
        <f>SUM(I139+I146)</f>
        <v>31885600</v>
      </c>
      <c r="J137" s="90"/>
      <c r="K137" s="89">
        <f>SUM(K139+K146)</f>
        <v>3008100</v>
      </c>
      <c r="L137" s="89">
        <f>SUM(L139+L146)</f>
        <v>2897300</v>
      </c>
    </row>
    <row r="138" spans="1:12" ht="15.75">
      <c r="A138" s="20" t="s">
        <v>117</v>
      </c>
      <c r="B138" s="42"/>
      <c r="C138" s="43"/>
      <c r="D138" s="43"/>
      <c r="E138" s="50"/>
      <c r="F138" s="56"/>
      <c r="G138" s="44"/>
      <c r="H138" s="77"/>
      <c r="I138" s="89"/>
      <c r="J138" s="90"/>
      <c r="K138" s="89"/>
      <c r="L138" s="89"/>
    </row>
    <row r="139" spans="1:12" ht="38.25">
      <c r="A139" s="16" t="s">
        <v>179</v>
      </c>
      <c r="B139" s="42">
        <v>703</v>
      </c>
      <c r="C139" s="45" t="s">
        <v>32</v>
      </c>
      <c r="D139" s="45" t="s">
        <v>24</v>
      </c>
      <c r="E139" s="45" t="s">
        <v>96</v>
      </c>
      <c r="F139" s="45"/>
      <c r="G139" s="54"/>
      <c r="H139" s="80"/>
      <c r="I139" s="89">
        <f>SUM(I140+I143)</f>
        <v>28145300</v>
      </c>
      <c r="J139" s="90"/>
      <c r="K139" s="89">
        <f>SUM(K140+K143)</f>
        <v>0</v>
      </c>
      <c r="L139" s="89">
        <f>SUM(L140+L143)</f>
        <v>0</v>
      </c>
    </row>
    <row r="140" spans="1:12" ht="25.5">
      <c r="A140" s="16" t="s">
        <v>72</v>
      </c>
      <c r="B140" s="42">
        <v>703</v>
      </c>
      <c r="C140" s="45" t="s">
        <v>32</v>
      </c>
      <c r="D140" s="45" t="s">
        <v>24</v>
      </c>
      <c r="E140" s="45" t="s">
        <v>127</v>
      </c>
      <c r="F140" s="45"/>
      <c r="G140" s="54"/>
      <c r="H140" s="80"/>
      <c r="I140" s="89">
        <f>SUM(I141)</f>
        <v>40000</v>
      </c>
      <c r="J140" s="90"/>
      <c r="K140" s="89">
        <f>SUM(K141)</f>
        <v>0</v>
      </c>
      <c r="L140" s="89">
        <f>SUM(L141)</f>
        <v>0</v>
      </c>
    </row>
    <row r="141" spans="1:12" ht="15.75">
      <c r="A141" s="20" t="s">
        <v>110</v>
      </c>
      <c r="B141" s="42" t="s">
        <v>2</v>
      </c>
      <c r="C141" s="45" t="s">
        <v>32</v>
      </c>
      <c r="D141" s="45" t="s">
        <v>24</v>
      </c>
      <c r="E141" s="43" t="s">
        <v>97</v>
      </c>
      <c r="F141" s="45"/>
      <c r="G141" s="54"/>
      <c r="H141" s="80"/>
      <c r="I141" s="91">
        <f>SUM(I142)</f>
        <v>40000</v>
      </c>
      <c r="J141" s="92"/>
      <c r="K141" s="91">
        <f>SUM(K142)</f>
        <v>0</v>
      </c>
      <c r="L141" s="91">
        <f>SUM(L142)</f>
        <v>0</v>
      </c>
    </row>
    <row r="142" spans="1:12" ht="25.5">
      <c r="A142" s="15" t="s">
        <v>18</v>
      </c>
      <c r="B142" s="42" t="s">
        <v>2</v>
      </c>
      <c r="C142" s="45" t="s">
        <v>32</v>
      </c>
      <c r="D142" s="45" t="s">
        <v>24</v>
      </c>
      <c r="E142" s="45" t="s">
        <v>97</v>
      </c>
      <c r="F142" s="43">
        <v>600</v>
      </c>
      <c r="G142" s="54"/>
      <c r="H142" s="80"/>
      <c r="I142" s="89">
        <v>40000</v>
      </c>
      <c r="J142" s="90"/>
      <c r="K142" s="89">
        <v>0</v>
      </c>
      <c r="L142" s="89">
        <v>0</v>
      </c>
    </row>
    <row r="143" spans="1:12" ht="25.5">
      <c r="A143" s="15" t="s">
        <v>197</v>
      </c>
      <c r="B143" s="42" t="s">
        <v>2</v>
      </c>
      <c r="C143" s="45" t="s">
        <v>32</v>
      </c>
      <c r="D143" s="45" t="s">
        <v>24</v>
      </c>
      <c r="E143" s="45" t="s">
        <v>198</v>
      </c>
      <c r="F143" s="43"/>
      <c r="G143" s="54"/>
      <c r="H143" s="80"/>
      <c r="I143" s="89">
        <f>SUM(I144)</f>
        <v>28105300</v>
      </c>
      <c r="J143" s="90"/>
      <c r="K143" s="89">
        <f>SUM(K144)</f>
        <v>0</v>
      </c>
      <c r="L143" s="89">
        <f>SUM(L144)</f>
        <v>0</v>
      </c>
    </row>
    <row r="144" spans="1:12" ht="25.5">
      <c r="A144" s="24" t="s">
        <v>199</v>
      </c>
      <c r="B144" s="116">
        <v>703</v>
      </c>
      <c r="C144" s="117" t="s">
        <v>32</v>
      </c>
      <c r="D144" s="117" t="s">
        <v>24</v>
      </c>
      <c r="E144" s="118" t="s">
        <v>200</v>
      </c>
      <c r="F144" s="43"/>
      <c r="G144" s="54"/>
      <c r="H144" s="80"/>
      <c r="I144" s="89">
        <f>SUM(I145)</f>
        <v>28105300</v>
      </c>
      <c r="J144" s="90"/>
      <c r="K144" s="89">
        <f>SUM(K145)</f>
        <v>0</v>
      </c>
      <c r="L144" s="89">
        <f>SUM(L145)</f>
        <v>0</v>
      </c>
    </row>
    <row r="145" spans="1:12" ht="25.5">
      <c r="A145" s="15" t="s">
        <v>18</v>
      </c>
      <c r="B145" s="116">
        <v>703</v>
      </c>
      <c r="C145" s="117" t="s">
        <v>32</v>
      </c>
      <c r="D145" s="117" t="s">
        <v>24</v>
      </c>
      <c r="E145" s="117" t="s">
        <v>200</v>
      </c>
      <c r="F145" s="43" t="s">
        <v>19</v>
      </c>
      <c r="G145" s="54"/>
      <c r="H145" s="80"/>
      <c r="I145" s="89">
        <v>28105300</v>
      </c>
      <c r="J145" s="90"/>
      <c r="K145" s="89">
        <v>0</v>
      </c>
      <c r="L145" s="89">
        <v>0</v>
      </c>
    </row>
    <row r="146" spans="1:12" ht="15">
      <c r="A146" s="26" t="s">
        <v>48</v>
      </c>
      <c r="B146" s="42">
        <v>703</v>
      </c>
      <c r="C146" s="45" t="s">
        <v>32</v>
      </c>
      <c r="D146" s="45" t="s">
        <v>24</v>
      </c>
      <c r="E146" s="45" t="s">
        <v>118</v>
      </c>
      <c r="F146" s="56"/>
      <c r="G146" s="44"/>
      <c r="H146" s="77"/>
      <c r="I146" s="89">
        <f>SUM(I147)</f>
        <v>3740300</v>
      </c>
      <c r="J146" s="90"/>
      <c r="K146" s="89">
        <f>SUM(K147)</f>
        <v>3008100</v>
      </c>
      <c r="L146" s="89">
        <f>SUM(L147)</f>
        <v>2897300</v>
      </c>
    </row>
    <row r="147" spans="1:12" ht="15">
      <c r="A147" s="26" t="s">
        <v>50</v>
      </c>
      <c r="B147" s="42">
        <v>703</v>
      </c>
      <c r="C147" s="45" t="s">
        <v>32</v>
      </c>
      <c r="D147" s="45" t="s">
        <v>24</v>
      </c>
      <c r="E147" s="45" t="s">
        <v>77</v>
      </c>
      <c r="F147" s="56"/>
      <c r="G147" s="44"/>
      <c r="H147" s="77"/>
      <c r="I147" s="89">
        <f>SUM(I150+I148+I154)</f>
        <v>3740300</v>
      </c>
      <c r="J147" s="90"/>
      <c r="K147" s="89">
        <f>SUM(K150+K148+K154)</f>
        <v>3008100</v>
      </c>
      <c r="L147" s="89">
        <f>SUM(L150+L148+L154)</f>
        <v>2897300</v>
      </c>
    </row>
    <row r="148" spans="1:12" ht="89.25">
      <c r="A148" s="20" t="s">
        <v>166</v>
      </c>
      <c r="B148" s="42" t="s">
        <v>2</v>
      </c>
      <c r="C148" s="45" t="s">
        <v>32</v>
      </c>
      <c r="D148" s="45" t="s">
        <v>24</v>
      </c>
      <c r="E148" s="43" t="s">
        <v>167</v>
      </c>
      <c r="F148" s="45"/>
      <c r="G148" s="42"/>
      <c r="H148" s="79"/>
      <c r="I148" s="91">
        <f>SUM(I149)</f>
        <v>42200</v>
      </c>
      <c r="J148" s="92"/>
      <c r="K148" s="91">
        <f>SUM(K149)</f>
        <v>42200</v>
      </c>
      <c r="L148" s="91">
        <f>SUM(L149)</f>
        <v>42200</v>
      </c>
    </row>
    <row r="149" spans="1:12" ht="51">
      <c r="A149" s="15" t="s">
        <v>4</v>
      </c>
      <c r="B149" s="42" t="s">
        <v>2</v>
      </c>
      <c r="C149" s="45" t="s">
        <v>32</v>
      </c>
      <c r="D149" s="45" t="s">
        <v>24</v>
      </c>
      <c r="E149" s="45" t="s">
        <v>167</v>
      </c>
      <c r="F149" s="43">
        <v>100</v>
      </c>
      <c r="G149" s="54"/>
      <c r="H149" s="79">
        <v>6196</v>
      </c>
      <c r="I149" s="89">
        <v>42200</v>
      </c>
      <c r="J149" s="90"/>
      <c r="K149" s="89">
        <v>42200</v>
      </c>
      <c r="L149" s="89">
        <v>42200</v>
      </c>
    </row>
    <row r="150" spans="1:12" ht="63.75" customHeight="1">
      <c r="A150" s="24" t="s">
        <v>71</v>
      </c>
      <c r="B150" s="42" t="s">
        <v>2</v>
      </c>
      <c r="C150" s="45" t="s">
        <v>32</v>
      </c>
      <c r="D150" s="45" t="s">
        <v>24</v>
      </c>
      <c r="E150" s="43" t="s">
        <v>131</v>
      </c>
      <c r="F150" s="45"/>
      <c r="G150" s="54"/>
      <c r="H150" s="80"/>
      <c r="I150" s="91">
        <f>SUM(I151)</f>
        <v>762500</v>
      </c>
      <c r="J150" s="92"/>
      <c r="K150" s="91">
        <f>SUM(K151)</f>
        <v>740200</v>
      </c>
      <c r="L150" s="91">
        <f>SUM(L151)</f>
        <v>740200</v>
      </c>
    </row>
    <row r="151" spans="1:12" ht="25.5">
      <c r="A151" s="15" t="s">
        <v>18</v>
      </c>
      <c r="B151" s="42" t="s">
        <v>2</v>
      </c>
      <c r="C151" s="45" t="s">
        <v>32</v>
      </c>
      <c r="D151" s="45" t="s">
        <v>24</v>
      </c>
      <c r="E151" s="45" t="s">
        <v>131</v>
      </c>
      <c r="F151" s="43">
        <v>600</v>
      </c>
      <c r="G151" s="54"/>
      <c r="H151" s="80"/>
      <c r="I151" s="89">
        <f>SUM(I152+I153)</f>
        <v>762500</v>
      </c>
      <c r="J151" s="90"/>
      <c r="K151" s="89">
        <f>SUM(K152+K153)</f>
        <v>740200</v>
      </c>
      <c r="L151" s="89">
        <f>SUM(L152+L153)</f>
        <v>740200</v>
      </c>
    </row>
    <row r="152" spans="1:12" ht="15.75">
      <c r="A152" s="30" t="s">
        <v>69</v>
      </c>
      <c r="B152" s="42"/>
      <c r="C152" s="45"/>
      <c r="D152" s="45"/>
      <c r="E152" s="43"/>
      <c r="F152" s="45"/>
      <c r="G152" s="54"/>
      <c r="H152" s="79">
        <v>7039</v>
      </c>
      <c r="I152" s="89">
        <v>724300</v>
      </c>
      <c r="J152" s="90"/>
      <c r="K152" s="89">
        <v>703200</v>
      </c>
      <c r="L152" s="89">
        <v>703200</v>
      </c>
    </row>
    <row r="153" spans="1:12" ht="15.75">
      <c r="A153" s="30" t="s">
        <v>70</v>
      </c>
      <c r="B153" s="42"/>
      <c r="C153" s="45"/>
      <c r="D153" s="45"/>
      <c r="E153" s="45"/>
      <c r="F153" s="43"/>
      <c r="G153" s="54"/>
      <c r="H153" s="80"/>
      <c r="I153" s="89">
        <v>38200</v>
      </c>
      <c r="J153" s="90"/>
      <c r="K153" s="89">
        <v>37000</v>
      </c>
      <c r="L153" s="89">
        <v>37000</v>
      </c>
    </row>
    <row r="154" spans="1:12" ht="25.5">
      <c r="A154" s="25" t="s">
        <v>73</v>
      </c>
      <c r="B154" s="42" t="s">
        <v>2</v>
      </c>
      <c r="C154" s="45" t="s">
        <v>32</v>
      </c>
      <c r="D154" s="45" t="s">
        <v>24</v>
      </c>
      <c r="E154" s="43" t="s">
        <v>130</v>
      </c>
      <c r="F154" s="45"/>
      <c r="G154" s="42"/>
      <c r="H154" s="79"/>
      <c r="I154" s="91">
        <f>SUM(I155)</f>
        <v>2935600</v>
      </c>
      <c r="J154" s="92"/>
      <c r="K154" s="91">
        <f>SUM(K155)</f>
        <v>2225700</v>
      </c>
      <c r="L154" s="91">
        <f>SUM(L155)</f>
        <v>2114900</v>
      </c>
    </row>
    <row r="155" spans="1:12" ht="25.5">
      <c r="A155" s="18" t="s">
        <v>18</v>
      </c>
      <c r="B155" s="46" t="s">
        <v>2</v>
      </c>
      <c r="C155" s="47" t="s">
        <v>32</v>
      </c>
      <c r="D155" s="47" t="s">
        <v>24</v>
      </c>
      <c r="E155" s="45" t="s">
        <v>130</v>
      </c>
      <c r="F155" s="55" t="s">
        <v>19</v>
      </c>
      <c r="G155" s="51"/>
      <c r="H155" s="78"/>
      <c r="I155" s="93">
        <v>2935600</v>
      </c>
      <c r="J155" s="90"/>
      <c r="K155" s="93">
        <v>2225700</v>
      </c>
      <c r="L155" s="93">
        <v>2114900</v>
      </c>
    </row>
    <row r="156" spans="1:12" ht="15.75">
      <c r="A156" s="20" t="s">
        <v>20</v>
      </c>
      <c r="B156" s="42" t="s">
        <v>2</v>
      </c>
      <c r="C156" s="43" t="s">
        <v>32</v>
      </c>
      <c r="D156" s="43" t="s">
        <v>25</v>
      </c>
      <c r="E156" s="56"/>
      <c r="F156" s="56"/>
      <c r="G156" s="44"/>
      <c r="H156" s="77"/>
      <c r="I156" s="89">
        <f>SUM(I159)</f>
        <v>997000</v>
      </c>
      <c r="J156" s="90"/>
      <c r="K156" s="89">
        <f>SUM(K159)</f>
        <v>967000</v>
      </c>
      <c r="L156" s="89">
        <f>SUM(L159)</f>
        <v>967000</v>
      </c>
    </row>
    <row r="157" spans="1:12" ht="15">
      <c r="A157" s="26" t="s">
        <v>48</v>
      </c>
      <c r="B157" s="42">
        <v>703</v>
      </c>
      <c r="C157" s="45" t="s">
        <v>32</v>
      </c>
      <c r="D157" s="45" t="s">
        <v>25</v>
      </c>
      <c r="E157" s="45" t="s">
        <v>118</v>
      </c>
      <c r="F157" s="56"/>
      <c r="G157" s="44"/>
      <c r="H157" s="77"/>
      <c r="I157" s="89">
        <f>SUM(I158)</f>
        <v>997000</v>
      </c>
      <c r="J157" s="90"/>
      <c r="K157" s="89">
        <f>SUM(K158)</f>
        <v>967000</v>
      </c>
      <c r="L157" s="89">
        <f>SUM(L158)</f>
        <v>967000</v>
      </c>
    </row>
    <row r="158" spans="1:12" ht="15">
      <c r="A158" s="26" t="s">
        <v>50</v>
      </c>
      <c r="B158" s="42">
        <v>703</v>
      </c>
      <c r="C158" s="45" t="s">
        <v>32</v>
      </c>
      <c r="D158" s="45" t="s">
        <v>25</v>
      </c>
      <c r="E158" s="45" t="s">
        <v>77</v>
      </c>
      <c r="F158" s="56"/>
      <c r="G158" s="44"/>
      <c r="H158" s="77"/>
      <c r="I158" s="89">
        <f>SUM(I159)</f>
        <v>997000</v>
      </c>
      <c r="J158" s="90"/>
      <c r="K158" s="89">
        <f>SUM(K159)</f>
        <v>967000</v>
      </c>
      <c r="L158" s="89">
        <f>SUM(L159)</f>
        <v>967000</v>
      </c>
    </row>
    <row r="159" spans="1:12" ht="27" customHeight="1">
      <c r="A159" s="32" t="s">
        <v>105</v>
      </c>
      <c r="B159" s="42" t="s">
        <v>2</v>
      </c>
      <c r="C159" s="45" t="s">
        <v>32</v>
      </c>
      <c r="D159" s="45" t="s">
        <v>25</v>
      </c>
      <c r="E159" s="43" t="s">
        <v>98</v>
      </c>
      <c r="F159" s="45"/>
      <c r="G159" s="42"/>
      <c r="H159" s="79"/>
      <c r="I159" s="91">
        <f>SUM(I160+I161+I162)</f>
        <v>997000</v>
      </c>
      <c r="J159" s="92"/>
      <c r="K159" s="91">
        <f>SUM(K160+K161+K162)</f>
        <v>967000</v>
      </c>
      <c r="L159" s="91">
        <f>SUM(L160+L161+L162)</f>
        <v>967000</v>
      </c>
    </row>
    <row r="160" spans="1:12" ht="51">
      <c r="A160" s="18" t="s">
        <v>4</v>
      </c>
      <c r="B160" s="46" t="s">
        <v>2</v>
      </c>
      <c r="C160" s="47" t="s">
        <v>32</v>
      </c>
      <c r="D160" s="47" t="s">
        <v>25</v>
      </c>
      <c r="E160" s="47" t="s">
        <v>98</v>
      </c>
      <c r="F160" s="55" t="s">
        <v>5</v>
      </c>
      <c r="G160" s="51"/>
      <c r="H160" s="78"/>
      <c r="I160" s="93">
        <v>866000</v>
      </c>
      <c r="J160" s="90"/>
      <c r="K160" s="93">
        <v>836000</v>
      </c>
      <c r="L160" s="93">
        <v>836000</v>
      </c>
    </row>
    <row r="161" spans="1:12" ht="25.5">
      <c r="A161" s="17" t="s">
        <v>6</v>
      </c>
      <c r="B161" s="46" t="s">
        <v>2</v>
      </c>
      <c r="C161" s="47" t="s">
        <v>32</v>
      </c>
      <c r="D161" s="47" t="s">
        <v>25</v>
      </c>
      <c r="E161" s="47" t="s">
        <v>98</v>
      </c>
      <c r="F161" s="55" t="s">
        <v>10</v>
      </c>
      <c r="G161" s="51"/>
      <c r="H161" s="78"/>
      <c r="I161" s="93">
        <v>131000</v>
      </c>
      <c r="J161" s="90"/>
      <c r="K161" s="93">
        <v>131000</v>
      </c>
      <c r="L161" s="93">
        <v>131000</v>
      </c>
    </row>
    <row r="162" spans="1:12" ht="18" customHeight="1" hidden="1">
      <c r="A162" s="18" t="s">
        <v>11</v>
      </c>
      <c r="B162" s="46" t="s">
        <v>2</v>
      </c>
      <c r="C162" s="47" t="s">
        <v>32</v>
      </c>
      <c r="D162" s="47" t="s">
        <v>25</v>
      </c>
      <c r="E162" s="47" t="s">
        <v>98</v>
      </c>
      <c r="F162" s="55">
        <v>800</v>
      </c>
      <c r="G162" s="51"/>
      <c r="H162" s="78"/>
      <c r="I162" s="93">
        <v>0</v>
      </c>
      <c r="J162" s="90"/>
      <c r="K162" s="93">
        <v>0</v>
      </c>
      <c r="L162" s="93">
        <v>0</v>
      </c>
    </row>
    <row r="163" spans="1:12" ht="15.75">
      <c r="A163" s="13" t="s">
        <v>74</v>
      </c>
      <c r="B163" s="42" t="s">
        <v>2</v>
      </c>
      <c r="C163" s="43" t="s">
        <v>33</v>
      </c>
      <c r="D163" s="43" t="s">
        <v>51</v>
      </c>
      <c r="E163" s="47"/>
      <c r="F163" s="55"/>
      <c r="G163" s="51"/>
      <c r="H163" s="78"/>
      <c r="I163" s="93">
        <f>SUM(I164)</f>
        <v>80000</v>
      </c>
      <c r="J163" s="90"/>
      <c r="K163" s="93">
        <f>SUM(K164)</f>
        <v>80000</v>
      </c>
      <c r="L163" s="93">
        <f>SUM(L164)</f>
        <v>80000</v>
      </c>
    </row>
    <row r="164" spans="1:12" ht="15.75">
      <c r="A164" s="20" t="s">
        <v>21</v>
      </c>
      <c r="B164" s="42" t="s">
        <v>2</v>
      </c>
      <c r="C164" s="43" t="s">
        <v>33</v>
      </c>
      <c r="D164" s="43" t="s">
        <v>24</v>
      </c>
      <c r="E164" s="50"/>
      <c r="F164" s="56"/>
      <c r="G164" s="44"/>
      <c r="H164" s="77"/>
      <c r="I164" s="89">
        <f>SUM(I167)</f>
        <v>80000</v>
      </c>
      <c r="J164" s="90"/>
      <c r="K164" s="89">
        <f>SUM(K167)</f>
        <v>80000</v>
      </c>
      <c r="L164" s="89">
        <f>SUM(L167)</f>
        <v>80000</v>
      </c>
    </row>
    <row r="165" spans="1:12" ht="15">
      <c r="A165" s="26" t="s">
        <v>48</v>
      </c>
      <c r="B165" s="42" t="s">
        <v>2</v>
      </c>
      <c r="C165" s="45" t="s">
        <v>33</v>
      </c>
      <c r="D165" s="45" t="s">
        <v>24</v>
      </c>
      <c r="E165" s="45" t="s">
        <v>118</v>
      </c>
      <c r="F165" s="56"/>
      <c r="G165" s="44"/>
      <c r="H165" s="77"/>
      <c r="I165" s="89">
        <f>SUM(I166)</f>
        <v>80000</v>
      </c>
      <c r="J165" s="90"/>
      <c r="K165" s="89">
        <f aca="true" t="shared" si="6" ref="K165:L167">SUM(K166)</f>
        <v>80000</v>
      </c>
      <c r="L165" s="89">
        <f t="shared" si="6"/>
        <v>80000</v>
      </c>
    </row>
    <row r="166" spans="1:12" ht="15">
      <c r="A166" s="26" t="s">
        <v>50</v>
      </c>
      <c r="B166" s="42" t="s">
        <v>2</v>
      </c>
      <c r="C166" s="45" t="s">
        <v>33</v>
      </c>
      <c r="D166" s="45" t="s">
        <v>24</v>
      </c>
      <c r="E166" s="45" t="s">
        <v>77</v>
      </c>
      <c r="F166" s="56"/>
      <c r="G166" s="44"/>
      <c r="H166" s="77"/>
      <c r="I166" s="89">
        <f>SUM(I167)</f>
        <v>80000</v>
      </c>
      <c r="J166" s="90"/>
      <c r="K166" s="89">
        <f t="shared" si="6"/>
        <v>80000</v>
      </c>
      <c r="L166" s="89">
        <f t="shared" si="6"/>
        <v>80000</v>
      </c>
    </row>
    <row r="167" spans="1:12" ht="25.5">
      <c r="A167" s="28" t="s">
        <v>106</v>
      </c>
      <c r="B167" s="42" t="s">
        <v>2</v>
      </c>
      <c r="C167" s="45" t="s">
        <v>33</v>
      </c>
      <c r="D167" s="45" t="s">
        <v>24</v>
      </c>
      <c r="E167" s="43" t="s">
        <v>99</v>
      </c>
      <c r="F167" s="45"/>
      <c r="G167" s="42"/>
      <c r="H167" s="79"/>
      <c r="I167" s="91">
        <f>SUM(I168)</f>
        <v>80000</v>
      </c>
      <c r="J167" s="92"/>
      <c r="K167" s="91">
        <f t="shared" si="6"/>
        <v>80000</v>
      </c>
      <c r="L167" s="91">
        <f t="shared" si="6"/>
        <v>80000</v>
      </c>
    </row>
    <row r="168" spans="1:12" ht="15.75">
      <c r="A168" s="18" t="s">
        <v>22</v>
      </c>
      <c r="B168" s="46" t="s">
        <v>2</v>
      </c>
      <c r="C168" s="47" t="s">
        <v>33</v>
      </c>
      <c r="D168" s="47" t="s">
        <v>24</v>
      </c>
      <c r="E168" s="47" t="s">
        <v>99</v>
      </c>
      <c r="F168" s="55" t="s">
        <v>23</v>
      </c>
      <c r="G168" s="51"/>
      <c r="H168" s="78"/>
      <c r="I168" s="93">
        <v>80000</v>
      </c>
      <c r="J168" s="90"/>
      <c r="K168" s="93">
        <v>80000</v>
      </c>
      <c r="L168" s="93">
        <v>80000</v>
      </c>
    </row>
    <row r="169" spans="1:12" ht="15.75">
      <c r="A169" s="13" t="s">
        <v>103</v>
      </c>
      <c r="B169" s="46">
        <v>703</v>
      </c>
      <c r="C169" s="55" t="s">
        <v>26</v>
      </c>
      <c r="D169" s="55" t="s">
        <v>51</v>
      </c>
      <c r="E169" s="60"/>
      <c r="F169" s="61"/>
      <c r="G169" s="51"/>
      <c r="H169" s="78"/>
      <c r="I169" s="93">
        <f>SUM(I170)</f>
        <v>77000</v>
      </c>
      <c r="J169" s="90"/>
      <c r="K169" s="93">
        <f aca="true" t="shared" si="7" ref="K169:L172">SUM(K170)</f>
        <v>0</v>
      </c>
      <c r="L169" s="93">
        <f t="shared" si="7"/>
        <v>0</v>
      </c>
    </row>
    <row r="170" spans="1:12" ht="15.75">
      <c r="A170" s="22" t="s">
        <v>102</v>
      </c>
      <c r="B170" s="46">
        <v>703</v>
      </c>
      <c r="C170" s="55" t="s">
        <v>26</v>
      </c>
      <c r="D170" s="55" t="s">
        <v>24</v>
      </c>
      <c r="E170" s="60"/>
      <c r="F170" s="61"/>
      <c r="G170" s="51"/>
      <c r="H170" s="78"/>
      <c r="I170" s="93">
        <f>SUM(I171)</f>
        <v>77000</v>
      </c>
      <c r="J170" s="90"/>
      <c r="K170" s="93">
        <f t="shared" si="7"/>
        <v>0</v>
      </c>
      <c r="L170" s="93">
        <f t="shared" si="7"/>
        <v>0</v>
      </c>
    </row>
    <row r="171" spans="1:12" ht="38.25">
      <c r="A171" s="13" t="s">
        <v>178</v>
      </c>
      <c r="B171" s="46">
        <v>703</v>
      </c>
      <c r="C171" s="47" t="s">
        <v>26</v>
      </c>
      <c r="D171" s="47" t="s">
        <v>24</v>
      </c>
      <c r="E171" s="47" t="s">
        <v>128</v>
      </c>
      <c r="F171" s="47"/>
      <c r="G171" s="51"/>
      <c r="H171" s="78"/>
      <c r="I171" s="93">
        <f>SUM(I172)</f>
        <v>77000</v>
      </c>
      <c r="J171" s="90"/>
      <c r="K171" s="93">
        <f t="shared" si="7"/>
        <v>0</v>
      </c>
      <c r="L171" s="93">
        <f t="shared" si="7"/>
        <v>0</v>
      </c>
    </row>
    <row r="172" spans="1:12" ht="25.5">
      <c r="A172" s="13" t="s">
        <v>75</v>
      </c>
      <c r="B172" s="46">
        <v>703</v>
      </c>
      <c r="C172" s="47" t="s">
        <v>26</v>
      </c>
      <c r="D172" s="47" t="s">
        <v>24</v>
      </c>
      <c r="E172" s="47" t="s">
        <v>100</v>
      </c>
      <c r="F172" s="47"/>
      <c r="G172" s="51"/>
      <c r="H172" s="78"/>
      <c r="I172" s="93">
        <f>SUM(I173)</f>
        <v>77000</v>
      </c>
      <c r="J172" s="90"/>
      <c r="K172" s="93">
        <f t="shared" si="7"/>
        <v>0</v>
      </c>
      <c r="L172" s="93">
        <f t="shared" si="7"/>
        <v>0</v>
      </c>
    </row>
    <row r="173" spans="1:12" ht="15.75">
      <c r="A173" s="22" t="s">
        <v>49</v>
      </c>
      <c r="B173" s="46">
        <v>703</v>
      </c>
      <c r="C173" s="47" t="s">
        <v>26</v>
      </c>
      <c r="D173" s="47" t="s">
        <v>24</v>
      </c>
      <c r="E173" s="55" t="s">
        <v>101</v>
      </c>
      <c r="F173" s="47"/>
      <c r="G173" s="51"/>
      <c r="H173" s="78"/>
      <c r="I173" s="94">
        <f>SUM(I174+I175)</f>
        <v>77000</v>
      </c>
      <c r="J173" s="92"/>
      <c r="K173" s="94">
        <f>SUM(K174+K175)</f>
        <v>0</v>
      </c>
      <c r="L173" s="94">
        <f>SUM(L174+L175)</f>
        <v>0</v>
      </c>
    </row>
    <row r="174" spans="1:12" ht="51">
      <c r="A174" s="18" t="s">
        <v>4</v>
      </c>
      <c r="B174" s="46">
        <v>703</v>
      </c>
      <c r="C174" s="47" t="s">
        <v>26</v>
      </c>
      <c r="D174" s="47" t="s">
        <v>24</v>
      </c>
      <c r="E174" s="47" t="s">
        <v>101</v>
      </c>
      <c r="F174" s="55" t="s">
        <v>5</v>
      </c>
      <c r="G174" s="51"/>
      <c r="H174" s="78"/>
      <c r="I174" s="93">
        <v>7000</v>
      </c>
      <c r="J174" s="90"/>
      <c r="K174" s="93">
        <v>0</v>
      </c>
      <c r="L174" s="93">
        <v>0</v>
      </c>
    </row>
    <row r="175" spans="1:12" ht="25.5">
      <c r="A175" s="18" t="s">
        <v>6</v>
      </c>
      <c r="B175" s="46">
        <v>703</v>
      </c>
      <c r="C175" s="47" t="s">
        <v>26</v>
      </c>
      <c r="D175" s="47" t="s">
        <v>24</v>
      </c>
      <c r="E175" s="47" t="s">
        <v>101</v>
      </c>
      <c r="F175" s="55" t="s">
        <v>10</v>
      </c>
      <c r="G175" s="51"/>
      <c r="H175" s="78"/>
      <c r="I175" s="93">
        <v>70000</v>
      </c>
      <c r="J175" s="90"/>
      <c r="K175" s="93">
        <v>0</v>
      </c>
      <c r="L175" s="93">
        <v>0</v>
      </c>
    </row>
    <row r="176" spans="1:12" ht="25.5" hidden="1">
      <c r="A176" s="12" t="s">
        <v>159</v>
      </c>
      <c r="B176" s="46">
        <v>703</v>
      </c>
      <c r="C176" s="55" t="s">
        <v>27</v>
      </c>
      <c r="D176" s="55" t="s">
        <v>51</v>
      </c>
      <c r="E176" s="47"/>
      <c r="F176" s="55"/>
      <c r="G176" s="62"/>
      <c r="H176" s="83"/>
      <c r="I176" s="101">
        <f>SUM(I177)</f>
        <v>0</v>
      </c>
      <c r="J176" s="97"/>
      <c r="K176" s="101">
        <f aca="true" t="shared" si="8" ref="K176:L180">SUM(K177)</f>
        <v>0</v>
      </c>
      <c r="L176" s="101">
        <f t="shared" si="8"/>
        <v>0</v>
      </c>
    </row>
    <row r="177" spans="1:12" ht="25.5" hidden="1">
      <c r="A177" s="20" t="s">
        <v>160</v>
      </c>
      <c r="B177" s="46">
        <v>703</v>
      </c>
      <c r="C177" s="55" t="s">
        <v>27</v>
      </c>
      <c r="D177" s="55" t="s">
        <v>24</v>
      </c>
      <c r="E177" s="47"/>
      <c r="F177" s="55"/>
      <c r="G177" s="62"/>
      <c r="H177" s="83"/>
      <c r="I177" s="101">
        <f>SUM(I178)</f>
        <v>0</v>
      </c>
      <c r="J177" s="97"/>
      <c r="K177" s="101">
        <f t="shared" si="8"/>
        <v>0</v>
      </c>
      <c r="L177" s="101">
        <f t="shared" si="8"/>
        <v>0</v>
      </c>
    </row>
    <row r="178" spans="1:12" ht="15.75" hidden="1">
      <c r="A178" s="26" t="s">
        <v>48</v>
      </c>
      <c r="B178" s="42" t="s">
        <v>2</v>
      </c>
      <c r="C178" s="45" t="s">
        <v>27</v>
      </c>
      <c r="D178" s="45" t="s">
        <v>24</v>
      </c>
      <c r="E178" s="45" t="s">
        <v>118</v>
      </c>
      <c r="F178" s="55"/>
      <c r="G178" s="62"/>
      <c r="H178" s="83"/>
      <c r="I178" s="101">
        <f>SUM(I179)</f>
        <v>0</v>
      </c>
      <c r="J178" s="97"/>
      <c r="K178" s="101">
        <f t="shared" si="8"/>
        <v>0</v>
      </c>
      <c r="L178" s="101">
        <f t="shared" si="8"/>
        <v>0</v>
      </c>
    </row>
    <row r="179" spans="1:12" ht="15.75" hidden="1">
      <c r="A179" s="26" t="s">
        <v>50</v>
      </c>
      <c r="B179" s="42" t="s">
        <v>2</v>
      </c>
      <c r="C179" s="45" t="s">
        <v>27</v>
      </c>
      <c r="D179" s="45" t="s">
        <v>24</v>
      </c>
      <c r="E179" s="45" t="s">
        <v>77</v>
      </c>
      <c r="F179" s="55"/>
      <c r="G179" s="62"/>
      <c r="H179" s="83"/>
      <c r="I179" s="101">
        <f>SUM(I180)</f>
        <v>0</v>
      </c>
      <c r="J179" s="97"/>
      <c r="K179" s="101">
        <f t="shared" si="8"/>
        <v>0</v>
      </c>
      <c r="L179" s="101">
        <f t="shared" si="8"/>
        <v>0</v>
      </c>
    </row>
    <row r="180" spans="1:12" ht="15.75" hidden="1">
      <c r="A180" s="102" t="s">
        <v>161</v>
      </c>
      <c r="B180" s="46">
        <v>703</v>
      </c>
      <c r="C180" s="47" t="s">
        <v>27</v>
      </c>
      <c r="D180" s="47" t="s">
        <v>24</v>
      </c>
      <c r="E180" s="55" t="s">
        <v>162</v>
      </c>
      <c r="F180" s="55"/>
      <c r="G180" s="62"/>
      <c r="H180" s="83"/>
      <c r="I180" s="101">
        <f>SUM(I181)</f>
        <v>0</v>
      </c>
      <c r="J180" s="97"/>
      <c r="K180" s="101">
        <f t="shared" si="8"/>
        <v>0</v>
      </c>
      <c r="L180" s="101">
        <f t="shared" si="8"/>
        <v>0</v>
      </c>
    </row>
    <row r="181" spans="1:12" ht="15.75" hidden="1">
      <c r="A181" s="103" t="s">
        <v>163</v>
      </c>
      <c r="B181" s="46">
        <v>703</v>
      </c>
      <c r="C181" s="47" t="s">
        <v>27</v>
      </c>
      <c r="D181" s="47" t="s">
        <v>24</v>
      </c>
      <c r="E181" s="47" t="s">
        <v>162</v>
      </c>
      <c r="F181" s="55" t="s">
        <v>164</v>
      </c>
      <c r="G181" s="62"/>
      <c r="H181" s="83"/>
      <c r="I181" s="101">
        <v>0</v>
      </c>
      <c r="J181" s="97"/>
      <c r="K181" s="101">
        <v>0</v>
      </c>
      <c r="L181" s="101">
        <v>0</v>
      </c>
    </row>
    <row r="182" spans="1:12" ht="15.75">
      <c r="A182" s="21" t="s">
        <v>189</v>
      </c>
      <c r="B182" s="63"/>
      <c r="C182" s="63"/>
      <c r="D182" s="64"/>
      <c r="E182" s="63"/>
      <c r="F182" s="63"/>
      <c r="G182" s="65"/>
      <c r="H182" s="84"/>
      <c r="I182" s="86">
        <f>SUM(I20)</f>
        <v>42348664.26</v>
      </c>
      <c r="J182" s="87"/>
      <c r="K182" s="86">
        <f>SUM(K20)</f>
        <v>8134800</v>
      </c>
      <c r="L182" s="86">
        <f>SUM(L20)</f>
        <v>7961600</v>
      </c>
    </row>
    <row r="183" spans="1:12" ht="15.75">
      <c r="A183" s="110"/>
      <c r="B183" s="111"/>
      <c r="C183" s="111"/>
      <c r="D183" s="112"/>
      <c r="E183" s="111"/>
      <c r="F183" s="111"/>
      <c r="G183" s="111"/>
      <c r="H183" s="113"/>
      <c r="I183" s="114"/>
      <c r="J183" s="87"/>
      <c r="K183" s="114"/>
      <c r="L183" s="114"/>
    </row>
    <row r="184" spans="1:12" ht="15.75">
      <c r="A184" s="115" t="s">
        <v>193</v>
      </c>
      <c r="B184" s="111"/>
      <c r="C184" s="111"/>
      <c r="D184" s="112"/>
      <c r="E184" s="111"/>
      <c r="F184" s="111"/>
      <c r="G184" s="111"/>
      <c r="H184" s="113"/>
      <c r="I184" s="114"/>
      <c r="J184" s="87"/>
      <c r="K184" s="114"/>
      <c r="L184" s="114"/>
    </row>
    <row r="186" ht="12.75">
      <c r="A186" s="2" t="s">
        <v>190</v>
      </c>
    </row>
    <row r="188" ht="12.75">
      <c r="A188" s="2" t="s">
        <v>201</v>
      </c>
    </row>
  </sheetData>
  <sheetProtection selectLockedCells="1" selectUnlockedCells="1"/>
  <autoFilter ref="A20:L182"/>
  <mergeCells count="18">
    <mergeCell ref="I17:L17"/>
    <mergeCell ref="D3:L3"/>
    <mergeCell ref="D4:L4"/>
    <mergeCell ref="D9:L9"/>
    <mergeCell ref="D5:L5"/>
    <mergeCell ref="D6:L6"/>
    <mergeCell ref="D8:L8"/>
    <mergeCell ref="D7:L7"/>
    <mergeCell ref="F1:L1"/>
    <mergeCell ref="C19:D19"/>
    <mergeCell ref="A14:I14"/>
    <mergeCell ref="A15:H15"/>
    <mergeCell ref="A11:L11"/>
    <mergeCell ref="A17:A18"/>
    <mergeCell ref="A12:I12"/>
    <mergeCell ref="A13:I13"/>
    <mergeCell ref="C18:D18"/>
    <mergeCell ref="B17:H17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2022-04-05T11:04:10Z</cp:lastPrinted>
  <dcterms:created xsi:type="dcterms:W3CDTF">2018-12-11T11:33:45Z</dcterms:created>
  <dcterms:modified xsi:type="dcterms:W3CDTF">2022-04-06T08:02:14Z</dcterms:modified>
  <cp:category/>
  <cp:version/>
  <cp:contentType/>
  <cp:contentStatus/>
</cp:coreProperties>
</file>